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10" windowWidth="25260" windowHeight="682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<sst xmlns="http://schemas.openxmlformats.org/spreadsheetml/2006/main" count="355" uniqueCount="146">
  <si>
    <t>Индекс</t>
  </si>
  <si>
    <t>История</t>
  </si>
  <si>
    <t>Физическая культура</t>
  </si>
  <si>
    <t>ОП.00</t>
  </si>
  <si>
    <t>ПМ.01</t>
  </si>
  <si>
    <t>МДК.01.01</t>
  </si>
  <si>
    <t>ГИА</t>
  </si>
  <si>
    <t>ПП.01</t>
  </si>
  <si>
    <t>УП.01</t>
  </si>
  <si>
    <t>Промежуточная аттестация</t>
  </si>
  <si>
    <t>Учебная практика</t>
  </si>
  <si>
    <t>Иностранный язык в профессиональной деятельности</t>
  </si>
  <si>
    <r>
      <t xml:space="preserve">Общепрофессиональный цикл </t>
    </r>
    <r>
      <rPr>
        <i/>
        <sz val="11"/>
        <color indexed="8"/>
        <rFont val="Times New Roman"/>
        <family val="1"/>
      </rPr>
      <t xml:space="preserve"> </t>
    </r>
  </si>
  <si>
    <t>ПО.00</t>
  </si>
  <si>
    <t>Профессиональный цикл</t>
  </si>
  <si>
    <t>ОП.02</t>
  </si>
  <si>
    <t>ОП.04</t>
  </si>
  <si>
    <t>ОП.05</t>
  </si>
  <si>
    <t>ОП.08</t>
  </si>
  <si>
    <t>МДК.01.02</t>
  </si>
  <si>
    <t>МДК.02.01</t>
  </si>
  <si>
    <t>УП.02</t>
  </si>
  <si>
    <t>УП.04</t>
  </si>
  <si>
    <t>ПП.04</t>
  </si>
  <si>
    <t>Физическая культура/Адаптивная физическая культура</t>
  </si>
  <si>
    <t>Компоненты программы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</si>
  <si>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</si>
  <si>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</si>
  <si>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</si>
  <si>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</si>
  <si>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</si>
  <si>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</si>
  <si>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</si>
  <si>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</si>
  <si>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</si>
  <si>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</si>
  <si>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Номера календарных недель</t>
  </si>
  <si>
    <t>4-</t>
  </si>
  <si>
    <t>итого</t>
  </si>
  <si>
    <t>К</t>
  </si>
  <si>
    <t>ПА.</t>
  </si>
  <si>
    <t xml:space="preserve">Всего часов в неделю </t>
  </si>
  <si>
    <t>Порядковые номера недель учебного года 2 курс</t>
  </si>
  <si>
    <t>Порядковые номера недель учебного года 3 курс</t>
  </si>
  <si>
    <t>Порядковые номера недель учебного года 4 курс</t>
  </si>
  <si>
    <t>Итого</t>
  </si>
  <si>
    <t>Государственная итоговая аттестация</t>
  </si>
  <si>
    <t>5.2. Календарный учебный график</t>
  </si>
  <si>
    <t>Литература</t>
  </si>
  <si>
    <t>ОП.12</t>
  </si>
  <si>
    <t>МДК.01.03</t>
  </si>
  <si>
    <t>МДК.01.04</t>
  </si>
  <si>
    <t>Психология общения</t>
  </si>
  <si>
    <t>ОП.10</t>
  </si>
  <si>
    <t>ОП.11</t>
  </si>
  <si>
    <t>МДК.04.01</t>
  </si>
  <si>
    <t xml:space="preserve"> </t>
  </si>
  <si>
    <t xml:space="preserve">                                                                                                                                  УТВЕРЖДАЮ</t>
  </si>
  <si>
    <t>КАЛЕНДАРНЫЙ УЧЕБНЫЙ ГРАФИК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</si>
  <si>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</si>
  <si>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</si>
  <si>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>«Ейский полипрофильный колледж»</t>
  </si>
  <si>
    <t>Нормативный срок обучения – 3 года  10 мес</t>
  </si>
  <si>
    <t>Форма обучения – очная</t>
  </si>
  <si>
    <t>на базе   основного общего образования</t>
  </si>
  <si>
    <t>основной образовательной программы</t>
  </si>
  <si>
    <t>программы подготовки специалистов среднего звена</t>
  </si>
  <si>
    <t>среднего профессионального образования</t>
  </si>
  <si>
    <t>Директор _______________Е.Г. Сидоренко</t>
  </si>
  <si>
    <t>«_____»____________ 2023 г.</t>
  </si>
  <si>
    <t>Квалификация:    учитель начальных классов</t>
  </si>
  <si>
    <t>ОУДп.12</t>
  </si>
  <si>
    <t>СГ.00</t>
  </si>
  <si>
    <t>Социально-гуманитарный цикл</t>
  </si>
  <si>
    <t>СГ.01</t>
  </si>
  <si>
    <t>История России</t>
  </si>
  <si>
    <t>СГ.02</t>
  </si>
  <si>
    <t>СГ.03</t>
  </si>
  <si>
    <t xml:space="preserve">Безопасность жизнедеятельности </t>
  </si>
  <si>
    <t>СГ.04</t>
  </si>
  <si>
    <t>ОП.01</t>
  </si>
  <si>
    <t>Основы педагогики</t>
  </si>
  <si>
    <t>Основы психологии</t>
  </si>
  <si>
    <t>Русский язык и культура профессиональной коммуникации педагога</t>
  </si>
  <si>
    <t>Возрастная анатомия, физиология и гигиена</t>
  </si>
  <si>
    <t>Информатика и информационно-коммуникационные технологии в профессиональной деятельности</t>
  </si>
  <si>
    <t>Возрастная психология</t>
  </si>
  <si>
    <t>Педагогическая психология</t>
  </si>
  <si>
    <t>ОП.15</t>
  </si>
  <si>
    <t>Проектирование, реализация и анализ процесса обучения в начальном общем образовании</t>
  </si>
  <si>
    <t>Теоретические основы организации обучения в начальных классах</t>
  </si>
  <si>
    <t>Русский язык с методикой преподавания</t>
  </si>
  <si>
    <t>Теоретические основы начального курса математики с методикой преподавания</t>
  </si>
  <si>
    <t>ПМ. 03</t>
  </si>
  <si>
    <t>Воспитательная деятельность, в том числе классное руководство</t>
  </si>
  <si>
    <t>МДК.03.01</t>
  </si>
  <si>
    <t>Современные программы и технологии воспитания обучающихся начальных классов</t>
  </si>
  <si>
    <t>МДК.03.02</t>
  </si>
  <si>
    <t>Теоретические и методические основы деятельности классного руководителя</t>
  </si>
  <si>
    <t>УП.03</t>
  </si>
  <si>
    <t>ПП.03</t>
  </si>
  <si>
    <t>Производственная практика</t>
  </si>
  <si>
    <t>ПМ. 02</t>
  </si>
  <si>
    <t>Проектирование, реализация анализ внеурочной деятельности обучающихся</t>
  </si>
  <si>
    <t>Основы организации внеурочной деятельности</t>
  </si>
  <si>
    <t>СГ. 02</t>
  </si>
  <si>
    <t>СГ. 04</t>
  </si>
  <si>
    <t>ОП.06</t>
  </si>
  <si>
    <t>МДК.01.05</t>
  </si>
  <si>
    <t>МДК.01.06</t>
  </si>
  <si>
    <t>Обществознание с методикой преподавания</t>
  </si>
  <si>
    <t>МДК.01.07</t>
  </si>
  <si>
    <t>Методика обучения технологии с практикумом</t>
  </si>
  <si>
    <t>МДК.01.08</t>
  </si>
  <si>
    <t>Теория и методика физического воспитания с практикумом</t>
  </si>
  <si>
    <t>МДК.01.09</t>
  </si>
  <si>
    <t>Теория и методика музыкального воспитания с практикумом</t>
  </si>
  <si>
    <t>МДК.01.10</t>
  </si>
  <si>
    <t>Преподавание основ религиозных культур и светской этики в начальных классах</t>
  </si>
  <si>
    <t>ПП.02</t>
  </si>
  <si>
    <t>СГ.05</t>
  </si>
  <si>
    <t>ОП.03</t>
  </si>
  <si>
    <t>ОП.13</t>
  </si>
  <si>
    <t>ОП.14</t>
  </si>
  <si>
    <t>Основы обучения лиц с особыми образовательными потребностями</t>
  </si>
  <si>
    <t>Основы педагогического мастерства</t>
  </si>
  <si>
    <t>Основы специальной педагогики и психологии</t>
  </si>
  <si>
    <t>ПМ. 04</t>
  </si>
  <si>
    <t>Преподавание информатики в начальной школе</t>
  </si>
  <si>
    <t>Теоретические и методические основы преподавания информатики в начальной школе</t>
  </si>
  <si>
    <t>Практика по профилю специальности</t>
  </si>
  <si>
    <t xml:space="preserve">Производственная практика </t>
  </si>
  <si>
    <r>
      <t xml:space="preserve">по специальности </t>
    </r>
    <r>
      <rPr>
        <b/>
        <sz val="14"/>
        <color indexed="8"/>
        <rFont val="Times New Roman"/>
        <family val="1"/>
      </rPr>
      <t>44.02.02 Преподавание в начальных классах</t>
    </r>
  </si>
  <si>
    <t>ОУДп.00</t>
  </si>
  <si>
    <t>Профильные общеобразовательные учебные дисциплины</t>
  </si>
  <si>
    <t>ОУДп.11</t>
  </si>
  <si>
    <t xml:space="preserve">Естествознание с методикой преподавания </t>
  </si>
  <si>
    <t>Информатика и информационно-коммуникационные технологии  в профессиональной деятельности</t>
  </si>
  <si>
    <t xml:space="preserve">Детская литература с практикумом по выразительному чтению  </t>
  </si>
  <si>
    <t>Основы финансовой грамотности</t>
  </si>
  <si>
    <t>Правовое обеспечения профессиональной деятельности</t>
  </si>
  <si>
    <t xml:space="preserve"> - ДИФФЕРЕНЦИРОВАННЫЙ ЗАЧЕТ</t>
  </si>
  <si>
    <t xml:space="preserve"> - ДИФФЕРЕНЦИРОВАННЫЙ ЗАЧЕТ (КОМПЛЕКСНЫЙ)</t>
  </si>
  <si>
    <t xml:space="preserve"> - ЭКЗАМЕН</t>
  </si>
  <si>
    <t xml:space="preserve"> - ЭКЗАМЕН (КОМПЛЕКСНЫЙ)</t>
  </si>
  <si>
    <t xml:space="preserve"> - ЭКЗАМЕН ПО МОДУЛЮ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</si>
</sst>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"/>
    <numFmt numFmtId="189" formatCode="[$-FC19]d\ mmmm\ yyyy\ &quot;г.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4"/>
      <color indexed="9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vertical="center" wrapText="1"/>
      <protection/>
    </xf>
    <xf numFmtId="0" fontId="62" fillId="0" borderId="10" xfId="0" applyFont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6" fillId="10" borderId="10" xfId="0" applyFont="1" applyFill="1" applyBorder="1" applyAlignment="1">
      <alignment vertical="center" wrapText="1"/>
    </xf>
    <xf numFmtId="0" fontId="63" fillId="1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0" fillId="3" borderId="10" xfId="0" applyFill="1" applyBorder="1" applyAlignment="1">
      <alignment/>
    </xf>
    <xf numFmtId="0" fontId="52" fillId="3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4" borderId="10" xfId="0" applyFill="1" applyBorder="1" applyAlignment="1">
      <alignment/>
    </xf>
    <xf numFmtId="0" fontId="8" fillId="7" borderId="10" xfId="0" applyFont="1" applyFill="1" applyBorder="1" applyAlignment="1">
      <alignment horizontal="left" vertical="center" wrapText="1"/>
    </xf>
    <xf numFmtId="0" fontId="63" fillId="4" borderId="10" xfId="0" applyFont="1" applyFill="1" applyBorder="1" applyAlignment="1">
      <alignment wrapText="1"/>
    </xf>
    <xf numFmtId="0" fontId="67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0" fillId="6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4" borderId="10" xfId="0" applyFont="1" applyFill="1" applyBorder="1" applyAlignment="1">
      <alignment/>
    </xf>
    <xf numFmtId="16" fontId="64" fillId="0" borderId="10" xfId="0" applyNumberFormat="1" applyFont="1" applyBorder="1" applyAlignment="1">
      <alignment horizontal="center" vertical="center"/>
    </xf>
    <xf numFmtId="0" fontId="68" fillId="0" borderId="0" xfId="0" applyFont="1" applyAlignment="1">
      <alignment horizontal="justify" vertical="center"/>
    </xf>
    <xf numFmtId="0" fontId="63" fillId="10" borderId="10" xfId="0" applyFont="1" applyFill="1" applyBorder="1" applyAlignment="1">
      <alignment horizontal="justify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52" fillId="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2" fillId="36" borderId="10" xfId="0" applyFont="1" applyFill="1" applyBorder="1" applyAlignment="1">
      <alignment/>
    </xf>
    <xf numFmtId="0" fontId="8" fillId="7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10" borderId="10" xfId="0" applyFill="1" applyBorder="1" applyAlignment="1">
      <alignment/>
    </xf>
    <xf numFmtId="0" fontId="0" fillId="38" borderId="10" xfId="0" applyFill="1" applyBorder="1" applyAlignment="1">
      <alignment/>
    </xf>
    <xf numFmtId="0" fontId="52" fillId="10" borderId="10" xfId="0" applyFont="1" applyFill="1" applyBorder="1" applyAlignment="1">
      <alignment horizontal="center" vertical="center"/>
    </xf>
    <xf numFmtId="0" fontId="52" fillId="10" borderId="10" xfId="0" applyFont="1" applyFill="1" applyBorder="1" applyAlignment="1">
      <alignment/>
    </xf>
    <xf numFmtId="0" fontId="10" fillId="0" borderId="0" xfId="0" applyFont="1" applyAlignment="1">
      <alignment/>
    </xf>
    <xf numFmtId="0" fontId="52" fillId="38" borderId="10" xfId="0" applyFont="1" applyFill="1" applyBorder="1" applyAlignment="1">
      <alignment/>
    </xf>
    <xf numFmtId="1" fontId="52" fillId="3" borderId="10" xfId="0" applyNumberFormat="1" applyFont="1" applyFill="1" applyBorder="1" applyAlignment="1">
      <alignment/>
    </xf>
    <xf numFmtId="0" fontId="19" fillId="0" borderId="10" xfId="53" applyFont="1" applyBorder="1" applyAlignment="1">
      <alignment vertical="center" wrapText="1"/>
      <protection/>
    </xf>
    <xf numFmtId="0" fontId="15" fillId="33" borderId="10" xfId="0" applyFont="1" applyFill="1" applyBorder="1" applyAlignment="1">
      <alignment vertical="center" wrapText="1"/>
    </xf>
    <xf numFmtId="0" fontId="17" fillId="0" borderId="10" xfId="53" applyFont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/>
      <protection/>
    </xf>
    <xf numFmtId="0" fontId="69" fillId="33" borderId="10" xfId="0" applyFont="1" applyFill="1" applyBorder="1" applyAlignment="1">
      <alignment vertical="center" wrapText="1"/>
    </xf>
    <xf numFmtId="0" fontId="17" fillId="0" borderId="10" xfId="53" applyFont="1" applyBorder="1" applyAlignment="1">
      <alignment vertical="center"/>
      <protection/>
    </xf>
    <xf numFmtId="0" fontId="17" fillId="0" borderId="10" xfId="53" applyFont="1" applyBorder="1" applyAlignment="1">
      <alignment horizontal="justify" vertical="center" wrapText="1"/>
      <protection/>
    </xf>
    <xf numFmtId="0" fontId="0" fillId="10" borderId="10" xfId="0" applyFill="1" applyBorder="1" applyAlignment="1">
      <alignment horizontal="center" vertical="center"/>
    </xf>
    <xf numFmtId="0" fontId="52" fillId="8" borderId="10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0" xfId="0" applyFont="1" applyFill="1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/>
    </xf>
    <xf numFmtId="0" fontId="2" fillId="38" borderId="10" xfId="0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 applyProtection="1">
      <alignment vertical="center" wrapText="1"/>
      <protection/>
    </xf>
    <xf numFmtId="0" fontId="66" fillId="38" borderId="10" xfId="0" applyFont="1" applyFill="1" applyBorder="1" applyAlignment="1">
      <alignment horizontal="center"/>
    </xf>
    <xf numFmtId="0" fontId="52" fillId="38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vertical="center" wrapText="1"/>
    </xf>
    <xf numFmtId="0" fontId="8" fillId="38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center"/>
    </xf>
    <xf numFmtId="0" fontId="52" fillId="39" borderId="10" xfId="0" applyFont="1" applyFill="1" applyBorder="1" applyAlignment="1">
      <alignment/>
    </xf>
    <xf numFmtId="0" fontId="17" fillId="33" borderId="10" xfId="53" applyFont="1" applyFill="1" applyBorder="1" applyAlignment="1">
      <alignment vertical="center"/>
      <protection/>
    </xf>
    <xf numFmtId="0" fontId="17" fillId="10" borderId="10" xfId="53" applyFont="1" applyFill="1" applyBorder="1" applyAlignment="1">
      <alignment vertical="center"/>
      <protection/>
    </xf>
    <xf numFmtId="0" fontId="70" fillId="34" borderId="10" xfId="0" applyFont="1" applyFill="1" applyBorder="1" applyAlignment="1">
      <alignment vertical="center" wrapText="1"/>
    </xf>
    <xf numFmtId="0" fontId="71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52" fillId="40" borderId="10" xfId="0" applyFont="1" applyFill="1" applyBorder="1" applyAlignment="1">
      <alignment/>
    </xf>
    <xf numFmtId="0" fontId="52" fillId="4" borderId="10" xfId="0" applyFont="1" applyFill="1" applyBorder="1" applyAlignment="1">
      <alignment horizontal="center" vertical="center"/>
    </xf>
    <xf numFmtId="0" fontId="52" fillId="7" borderId="10" xfId="0" applyFont="1" applyFill="1" applyBorder="1" applyAlignment="1">
      <alignment/>
    </xf>
    <xf numFmtId="0" fontId="63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68" fillId="4" borderId="10" xfId="0" applyFont="1" applyFill="1" applyBorder="1" applyAlignment="1">
      <alignment horizontal="justify" vertical="center" wrapText="1"/>
    </xf>
    <xf numFmtId="0" fontId="16" fillId="10" borderId="10" xfId="0" applyFont="1" applyFill="1" applyBorder="1" applyAlignment="1">
      <alignment vertical="center" wrapText="1"/>
    </xf>
    <xf numFmtId="0" fontId="16" fillId="4" borderId="10" xfId="0" applyFont="1" applyFill="1" applyBorder="1" applyAlignment="1">
      <alignment vertical="center" wrapText="1"/>
    </xf>
    <xf numFmtId="0" fontId="8" fillId="10" borderId="10" xfId="0" applyFont="1" applyFill="1" applyBorder="1" applyAlignment="1">
      <alignment vertical="center" wrapText="1"/>
    </xf>
    <xf numFmtId="0" fontId="7" fillId="10" borderId="10" xfId="53" applyFont="1" applyFill="1" applyBorder="1" applyAlignment="1">
      <alignment vertical="center" wrapText="1"/>
      <protection/>
    </xf>
    <xf numFmtId="0" fontId="10" fillId="33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13" borderId="10" xfId="0" applyFill="1" applyBorder="1" applyAlignment="1">
      <alignment/>
    </xf>
    <xf numFmtId="0" fontId="44" fillId="37" borderId="10" xfId="0" applyFont="1" applyFill="1" applyBorder="1" applyAlignment="1">
      <alignment/>
    </xf>
    <xf numFmtId="0" fontId="66" fillId="36" borderId="10" xfId="0" applyFont="1" applyFill="1" applyBorder="1" applyAlignment="1">
      <alignment horizontal="center"/>
    </xf>
    <xf numFmtId="0" fontId="0" fillId="14" borderId="10" xfId="0" applyFill="1" applyBorder="1" applyAlignment="1">
      <alignment/>
    </xf>
    <xf numFmtId="0" fontId="52" fillId="14" borderId="1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52" fillId="0" borderId="14" xfId="0" applyNumberFormat="1" applyFont="1" applyBorder="1" applyAlignment="1">
      <alignment horizontal="left"/>
    </xf>
    <xf numFmtId="49" fontId="52" fillId="0" borderId="0" xfId="0" applyNumberFormat="1" applyFont="1" applyAlignment="1">
      <alignment horizontal="left"/>
    </xf>
    <xf numFmtId="0" fontId="52" fillId="0" borderId="14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0" fillId="41" borderId="10" xfId="0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3" sqref="A13:N13"/>
    </sheetView>
  </sheetViews>
  <sheetFormatPr defaultColWidth="9.140625" defaultRowHeight="15"/>
  <sheetData>
    <row r="1" spans="1:14" ht="18.75">
      <c r="A1" s="90" t="s">
        <v>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8.75">
      <c r="A2" s="91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8.75">
      <c r="A3" s="91" t="s">
        <v>69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8.75">
      <c r="A5" s="92" t="s">
        <v>58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.75">
      <c r="A6" s="90" t="s">
        <v>59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ht="18.75">
      <c r="A7" s="90" t="s">
        <v>60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ht="19.5">
      <c r="A8" s="92" t="s">
        <v>61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ht="18.75">
      <c r="A9" s="90" t="s">
        <v>65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14" ht="18.75">
      <c r="A10" s="90" t="s">
        <v>67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15.75">
      <c r="A11" s="95" t="s">
        <v>66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4" ht="18.75">
      <c r="A12" s="90" t="s">
        <v>132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4" ht="15.7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14" ht="18.75">
      <c r="A14" s="97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14" ht="15.75">
      <c r="A15" s="93" t="s">
        <v>56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2:14" ht="18.75">
      <c r="B16" s="42"/>
      <c r="C16" s="42"/>
      <c r="D16" s="42"/>
      <c r="E16" s="42"/>
      <c r="F16" s="42"/>
      <c r="G16" s="42" t="s">
        <v>70</v>
      </c>
      <c r="I16" s="42"/>
      <c r="J16" s="42"/>
      <c r="K16" s="42"/>
      <c r="L16" s="42"/>
      <c r="M16" s="42"/>
      <c r="N16" s="42"/>
    </row>
    <row r="17" spans="2:14" ht="18.75">
      <c r="B17" s="42"/>
      <c r="C17" s="42"/>
      <c r="D17" s="42"/>
      <c r="E17" s="42"/>
      <c r="F17" s="42"/>
      <c r="G17" s="42" t="s">
        <v>63</v>
      </c>
      <c r="I17" s="42"/>
      <c r="J17" s="42"/>
      <c r="K17" s="42"/>
      <c r="L17" s="42"/>
      <c r="M17" s="42"/>
      <c r="N17" s="42"/>
    </row>
    <row r="18" spans="2:14" ht="18.75">
      <c r="B18" s="42"/>
      <c r="C18" s="42"/>
      <c r="D18" s="42"/>
      <c r="E18" s="42"/>
      <c r="F18" s="42"/>
      <c r="G18" s="42" t="s">
        <v>62</v>
      </c>
      <c r="I18" s="42"/>
      <c r="J18" s="42"/>
      <c r="K18" s="42"/>
      <c r="L18" s="42"/>
      <c r="M18" s="42"/>
      <c r="N18" s="42"/>
    </row>
    <row r="19" spans="2:14" ht="18.75">
      <c r="B19" s="42"/>
      <c r="C19" s="42"/>
      <c r="D19" s="42"/>
      <c r="E19" s="42"/>
      <c r="F19" s="42"/>
      <c r="G19" s="42" t="s">
        <v>64</v>
      </c>
      <c r="I19" s="42"/>
      <c r="J19" s="42"/>
      <c r="K19" s="42"/>
      <c r="L19" s="42"/>
      <c r="M19" s="42"/>
      <c r="N19" s="42"/>
    </row>
  </sheetData>
  <sheetProtection/>
  <mergeCells count="14">
    <mergeCell ref="A15:N15"/>
    <mergeCell ref="A8:N8"/>
    <mergeCell ref="A9:N9"/>
    <mergeCell ref="A11:N11"/>
    <mergeCell ref="A12:N12"/>
    <mergeCell ref="A13:N13"/>
    <mergeCell ref="A14:N14"/>
    <mergeCell ref="A10:N10"/>
    <mergeCell ref="A1:N1"/>
    <mergeCell ref="A2:N2"/>
    <mergeCell ref="A3:N3"/>
    <mergeCell ref="A5:N5"/>
    <mergeCell ref="A6:N6"/>
    <mergeCell ref="A7:N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12"/>
  <sheetViews>
    <sheetView tabSelected="1" zoomScale="80" zoomScaleNormal="80" zoomScalePageLayoutView="0" workbookViewId="0" topLeftCell="A76">
      <selection activeCell="AW91" sqref="AW91"/>
    </sheetView>
  </sheetViews>
  <sheetFormatPr defaultColWidth="9.140625" defaultRowHeight="15"/>
  <cols>
    <col min="1" max="1" width="12.7109375" style="0" customWidth="1"/>
    <col min="2" max="2" width="40.28125" style="0" customWidth="1"/>
    <col min="3" max="3" width="5.140625" style="0" customWidth="1"/>
    <col min="4" max="4" width="4.421875" style="0" customWidth="1"/>
    <col min="5" max="5" width="4.57421875" style="0" customWidth="1"/>
    <col min="6" max="6" width="4.140625" style="0" customWidth="1"/>
    <col min="7" max="7" width="4.28125" style="0" customWidth="1"/>
    <col min="8" max="8" width="4.8515625" style="0" customWidth="1"/>
    <col min="9" max="9" width="4.421875" style="0" customWidth="1"/>
    <col min="10" max="11" width="4.7109375" style="0" customWidth="1"/>
    <col min="12" max="12" width="4.57421875" style="0" customWidth="1"/>
    <col min="13" max="13" width="4.421875" style="0" customWidth="1"/>
    <col min="14" max="14" width="4.28125" style="0" customWidth="1"/>
    <col min="15" max="15" width="4.421875" style="0" customWidth="1"/>
    <col min="16" max="16" width="4.140625" style="0" customWidth="1"/>
    <col min="17" max="17" width="4.421875" style="0" customWidth="1"/>
    <col min="18" max="18" width="4.8515625" style="0" customWidth="1"/>
    <col min="19" max="19" width="5.00390625" style="0" customWidth="1"/>
    <col min="20" max="20" width="3.7109375" style="0" customWidth="1"/>
    <col min="21" max="21" width="4.00390625" style="0" customWidth="1"/>
    <col min="22" max="22" width="5.140625" style="0" customWidth="1"/>
    <col min="23" max="23" width="4.421875" style="0" customWidth="1"/>
    <col min="24" max="24" width="4.140625" style="0" customWidth="1"/>
    <col min="25" max="25" width="4.421875" style="0" customWidth="1"/>
    <col min="26" max="26" width="4.28125" style="0" customWidth="1"/>
    <col min="27" max="27" width="4.8515625" style="0" customWidth="1"/>
    <col min="28" max="28" width="4.7109375" style="0" customWidth="1"/>
    <col min="29" max="29" width="4.421875" style="0" customWidth="1"/>
    <col min="30" max="30" width="4.8515625" style="0" customWidth="1"/>
    <col min="31" max="31" width="4.7109375" style="0" customWidth="1"/>
    <col min="32" max="32" width="4.28125" style="0" customWidth="1"/>
    <col min="33" max="33" width="4.421875" style="0" customWidth="1"/>
    <col min="34" max="34" width="4.140625" style="0" customWidth="1"/>
    <col min="35" max="35" width="4.421875" style="0" customWidth="1"/>
    <col min="36" max="36" width="4.28125" style="0" customWidth="1"/>
    <col min="37" max="37" width="4.421875" style="0" customWidth="1"/>
    <col min="38" max="38" width="4.28125" style="0" customWidth="1"/>
    <col min="39" max="39" width="4.7109375" style="0" customWidth="1"/>
    <col min="40" max="40" width="4.421875" style="0" customWidth="1"/>
    <col min="41" max="41" width="4.57421875" style="0" customWidth="1"/>
    <col min="42" max="42" width="4.8515625" style="0" customWidth="1"/>
    <col min="43" max="43" width="4.57421875" style="0" customWidth="1"/>
    <col min="44" max="44" width="4.8515625" style="0" customWidth="1"/>
    <col min="45" max="45" width="4.421875" style="0" customWidth="1"/>
    <col min="46" max="46" width="6.140625" style="0" customWidth="1"/>
    <col min="47" max="47" width="7.7109375" style="0" customWidth="1"/>
  </cols>
  <sheetData>
    <row r="1" ht="68.25" customHeight="1">
      <c r="B1" s="27" t="s">
        <v>47</v>
      </c>
    </row>
    <row r="2" spans="1:47" ht="15">
      <c r="A2" s="99" t="s">
        <v>0</v>
      </c>
      <c r="B2" s="99" t="s">
        <v>25</v>
      </c>
      <c r="C2" s="98" t="s">
        <v>26</v>
      </c>
      <c r="D2" s="98"/>
      <c r="E2" s="98"/>
      <c r="F2" s="98"/>
      <c r="G2" s="98"/>
      <c r="H2" s="98" t="s">
        <v>27</v>
      </c>
      <c r="I2" s="98"/>
      <c r="J2" s="98"/>
      <c r="K2" s="98"/>
      <c r="L2" s="98" t="s">
        <v>28</v>
      </c>
      <c r="M2" s="98"/>
      <c r="N2" s="98"/>
      <c r="O2" s="98"/>
      <c r="P2" s="98" t="s">
        <v>29</v>
      </c>
      <c r="Q2" s="98"/>
      <c r="R2" s="98"/>
      <c r="S2" s="98"/>
      <c r="T2" s="98"/>
      <c r="U2" s="98" t="s">
        <v>30</v>
      </c>
      <c r="V2" s="98"/>
      <c r="W2" s="98"/>
      <c r="X2" s="98"/>
      <c r="Y2" s="98" t="s">
        <v>31</v>
      </c>
      <c r="Z2" s="98"/>
      <c r="AA2" s="98"/>
      <c r="AB2" s="98"/>
      <c r="AC2" s="98" t="s">
        <v>32</v>
      </c>
      <c r="AD2" s="98"/>
      <c r="AE2" s="98"/>
      <c r="AF2" s="98"/>
      <c r="AG2" s="98"/>
      <c r="AH2" s="98" t="s">
        <v>33</v>
      </c>
      <c r="AI2" s="98"/>
      <c r="AJ2" s="98"/>
      <c r="AK2" s="98"/>
      <c r="AL2" s="98" t="s">
        <v>34</v>
      </c>
      <c r="AM2" s="98"/>
      <c r="AN2" s="98"/>
      <c r="AO2" s="98"/>
      <c r="AP2" s="98" t="s">
        <v>35</v>
      </c>
      <c r="AQ2" s="98"/>
      <c r="AR2" s="98"/>
      <c r="AS2" s="98"/>
      <c r="AT2" s="98"/>
      <c r="AU2" s="106" t="s">
        <v>38</v>
      </c>
    </row>
    <row r="3" spans="1:47" ht="15">
      <c r="A3" s="100"/>
      <c r="B3" s="100"/>
      <c r="C3" s="8">
        <v>1</v>
      </c>
      <c r="D3" s="8">
        <v>8</v>
      </c>
      <c r="E3" s="8">
        <v>15</v>
      </c>
      <c r="F3" s="8">
        <v>22</v>
      </c>
      <c r="G3" s="98"/>
      <c r="H3" s="8">
        <v>6</v>
      </c>
      <c r="I3" s="8">
        <v>13</v>
      </c>
      <c r="J3" s="8">
        <v>20</v>
      </c>
      <c r="K3" s="98"/>
      <c r="L3" s="8">
        <v>3</v>
      </c>
      <c r="M3" s="8">
        <v>10</v>
      </c>
      <c r="N3" s="8">
        <v>17</v>
      </c>
      <c r="O3" s="8">
        <v>24</v>
      </c>
      <c r="P3" s="8">
        <v>1</v>
      </c>
      <c r="Q3" s="8">
        <v>8</v>
      </c>
      <c r="R3" s="8">
        <v>15</v>
      </c>
      <c r="S3" s="8">
        <v>22</v>
      </c>
      <c r="T3" s="98"/>
      <c r="U3" s="8">
        <v>5</v>
      </c>
      <c r="V3" s="8">
        <v>12</v>
      </c>
      <c r="W3" s="8">
        <v>19</v>
      </c>
      <c r="X3" s="98"/>
      <c r="Y3" s="8">
        <v>2</v>
      </c>
      <c r="Z3" s="8">
        <v>9</v>
      </c>
      <c r="AA3" s="8">
        <v>16</v>
      </c>
      <c r="AB3" s="98"/>
      <c r="AC3" s="8">
        <v>2</v>
      </c>
      <c r="AD3" s="8">
        <v>9</v>
      </c>
      <c r="AE3" s="8">
        <v>16</v>
      </c>
      <c r="AF3" s="8">
        <v>23</v>
      </c>
      <c r="AG3" s="98"/>
      <c r="AH3" s="8">
        <v>6</v>
      </c>
      <c r="AI3" s="8">
        <v>13</v>
      </c>
      <c r="AJ3" s="8">
        <v>20</v>
      </c>
      <c r="AK3" s="98"/>
      <c r="AL3" s="8">
        <v>4</v>
      </c>
      <c r="AM3" s="8">
        <v>11</v>
      </c>
      <c r="AN3" s="8">
        <v>18</v>
      </c>
      <c r="AO3" s="8">
        <v>25</v>
      </c>
      <c r="AP3" s="8">
        <v>1</v>
      </c>
      <c r="AQ3" s="8">
        <v>8</v>
      </c>
      <c r="AR3" s="8">
        <v>15</v>
      </c>
      <c r="AS3" s="8">
        <v>22</v>
      </c>
      <c r="AT3" s="8">
        <v>29</v>
      </c>
      <c r="AU3" s="106"/>
    </row>
    <row r="4" spans="1:47" ht="15">
      <c r="A4" s="100"/>
      <c r="B4" s="100"/>
      <c r="C4" s="8">
        <v>7</v>
      </c>
      <c r="D4" s="8">
        <v>14</v>
      </c>
      <c r="E4" s="8">
        <v>21</v>
      </c>
      <c r="F4" s="8">
        <v>28</v>
      </c>
      <c r="G4" s="98"/>
      <c r="H4" s="8">
        <v>12</v>
      </c>
      <c r="I4" s="8">
        <v>19</v>
      </c>
      <c r="J4" s="8">
        <v>26</v>
      </c>
      <c r="K4" s="98"/>
      <c r="L4" s="8">
        <v>9</v>
      </c>
      <c r="M4" s="8">
        <v>16</v>
      </c>
      <c r="N4" s="8">
        <v>23</v>
      </c>
      <c r="O4" s="8">
        <v>30</v>
      </c>
      <c r="P4" s="8">
        <v>7</v>
      </c>
      <c r="Q4" s="8">
        <v>14</v>
      </c>
      <c r="R4" s="8">
        <v>21</v>
      </c>
      <c r="S4" s="8">
        <v>28</v>
      </c>
      <c r="T4" s="98"/>
      <c r="U4" s="8">
        <v>11</v>
      </c>
      <c r="V4" s="8">
        <v>18</v>
      </c>
      <c r="W4" s="8">
        <v>25</v>
      </c>
      <c r="X4" s="98"/>
      <c r="Y4" s="8">
        <v>8</v>
      </c>
      <c r="Z4" s="8">
        <v>15</v>
      </c>
      <c r="AA4" s="8">
        <v>22</v>
      </c>
      <c r="AB4" s="98"/>
      <c r="AC4" s="8">
        <v>8</v>
      </c>
      <c r="AD4" s="8">
        <v>15</v>
      </c>
      <c r="AE4" s="8">
        <v>22</v>
      </c>
      <c r="AF4" s="8">
        <v>29</v>
      </c>
      <c r="AG4" s="98"/>
      <c r="AH4" s="8">
        <v>12</v>
      </c>
      <c r="AI4" s="8">
        <v>19</v>
      </c>
      <c r="AJ4" s="8">
        <v>26</v>
      </c>
      <c r="AK4" s="98"/>
      <c r="AL4" s="8">
        <v>10</v>
      </c>
      <c r="AM4" s="8">
        <v>17</v>
      </c>
      <c r="AN4" s="8">
        <v>24</v>
      </c>
      <c r="AO4" s="8">
        <v>31</v>
      </c>
      <c r="AP4" s="8">
        <v>7</v>
      </c>
      <c r="AQ4" s="8">
        <v>14</v>
      </c>
      <c r="AR4" s="8">
        <v>21</v>
      </c>
      <c r="AS4" s="8">
        <v>28</v>
      </c>
      <c r="AT4" s="26">
        <v>44017</v>
      </c>
      <c r="AU4" s="106"/>
    </row>
    <row r="5" spans="1:47" ht="15">
      <c r="A5" s="100"/>
      <c r="B5" s="100"/>
      <c r="C5" s="103" t="s">
        <v>36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24"/>
      <c r="AU5" s="106"/>
    </row>
    <row r="6" spans="1:47" ht="15">
      <c r="A6" s="101"/>
      <c r="B6" s="101"/>
      <c r="C6" s="9">
        <v>36</v>
      </c>
      <c r="D6" s="9">
        <v>37</v>
      </c>
      <c r="E6" s="9">
        <v>38</v>
      </c>
      <c r="F6" s="9">
        <v>39</v>
      </c>
      <c r="G6" s="9" t="s">
        <v>37</v>
      </c>
      <c r="H6" s="9">
        <v>41</v>
      </c>
      <c r="I6" s="9">
        <v>42</v>
      </c>
      <c r="J6" s="9">
        <v>43</v>
      </c>
      <c r="K6" s="9">
        <v>44</v>
      </c>
      <c r="L6" s="9">
        <v>45</v>
      </c>
      <c r="M6" s="9">
        <v>46</v>
      </c>
      <c r="N6" s="9">
        <v>47</v>
      </c>
      <c r="O6" s="9">
        <v>48</v>
      </c>
      <c r="P6" s="9">
        <v>49</v>
      </c>
      <c r="Q6" s="9">
        <v>50</v>
      </c>
      <c r="R6" s="9">
        <v>51</v>
      </c>
      <c r="S6" s="9">
        <v>52</v>
      </c>
      <c r="T6" s="9">
        <v>1</v>
      </c>
      <c r="U6" s="9">
        <v>2</v>
      </c>
      <c r="V6" s="9">
        <v>3</v>
      </c>
      <c r="W6" s="9">
        <v>4</v>
      </c>
      <c r="X6" s="9">
        <v>5</v>
      </c>
      <c r="Y6" s="9">
        <v>6</v>
      </c>
      <c r="Z6" s="9">
        <v>7</v>
      </c>
      <c r="AA6" s="9">
        <v>8</v>
      </c>
      <c r="AB6" s="9">
        <v>9</v>
      </c>
      <c r="AC6" s="9">
        <v>10</v>
      </c>
      <c r="AD6" s="9">
        <v>11</v>
      </c>
      <c r="AE6" s="9">
        <v>12</v>
      </c>
      <c r="AF6" s="9">
        <v>13</v>
      </c>
      <c r="AG6" s="9">
        <v>14</v>
      </c>
      <c r="AH6" s="9">
        <v>15</v>
      </c>
      <c r="AI6" s="9">
        <v>16</v>
      </c>
      <c r="AJ6" s="9">
        <v>17</v>
      </c>
      <c r="AK6" s="9">
        <v>18</v>
      </c>
      <c r="AL6" s="9">
        <v>19</v>
      </c>
      <c r="AM6" s="9">
        <v>20</v>
      </c>
      <c r="AN6" s="9">
        <v>21</v>
      </c>
      <c r="AO6" s="9">
        <v>22</v>
      </c>
      <c r="AP6" s="9">
        <v>23</v>
      </c>
      <c r="AQ6" s="9">
        <v>24</v>
      </c>
      <c r="AR6" s="9">
        <v>25</v>
      </c>
      <c r="AS6" s="9">
        <v>26</v>
      </c>
      <c r="AT6" s="9"/>
      <c r="AU6" s="106"/>
    </row>
    <row r="7" spans="1:47" ht="22.5" customHeight="1">
      <c r="A7" s="7"/>
      <c r="B7" s="7"/>
      <c r="C7" s="105" t="s">
        <v>42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</row>
    <row r="8" spans="1:47" ht="15">
      <c r="A8" s="7"/>
      <c r="B8" s="7"/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  <c r="Z8" s="10">
        <v>24</v>
      </c>
      <c r="AA8" s="10">
        <v>25</v>
      </c>
      <c r="AB8" s="10">
        <v>26</v>
      </c>
      <c r="AC8" s="10">
        <v>27</v>
      </c>
      <c r="AD8" s="10">
        <v>28</v>
      </c>
      <c r="AE8" s="10">
        <v>29</v>
      </c>
      <c r="AF8" s="10">
        <v>30</v>
      </c>
      <c r="AG8" s="10">
        <v>31</v>
      </c>
      <c r="AH8" s="10">
        <v>32</v>
      </c>
      <c r="AI8" s="10">
        <v>33</v>
      </c>
      <c r="AJ8" s="10">
        <v>34</v>
      </c>
      <c r="AK8" s="10">
        <v>35</v>
      </c>
      <c r="AL8" s="10">
        <v>36</v>
      </c>
      <c r="AM8" s="10">
        <v>37</v>
      </c>
      <c r="AN8" s="10">
        <v>38</v>
      </c>
      <c r="AO8" s="10">
        <v>39</v>
      </c>
      <c r="AP8" s="10">
        <v>40</v>
      </c>
      <c r="AQ8" s="10">
        <v>41</v>
      </c>
      <c r="AR8" s="10">
        <v>42</v>
      </c>
      <c r="AS8" s="10">
        <v>43</v>
      </c>
      <c r="AT8" s="10"/>
      <c r="AU8" s="10"/>
    </row>
    <row r="9" spans="1:47" ht="32.25" customHeight="1">
      <c r="A9" s="58" t="s">
        <v>133</v>
      </c>
      <c r="B9" s="58" t="s">
        <v>134</v>
      </c>
      <c r="C9" s="60">
        <f>SUM(C10:C11)</f>
        <v>6</v>
      </c>
      <c r="D9" s="60">
        <f aca="true" t="shared" si="0" ref="D9:Q9">SUM(D10:D11)</f>
        <v>6</v>
      </c>
      <c r="E9" s="60">
        <f t="shared" si="0"/>
        <v>6</v>
      </c>
      <c r="F9" s="60">
        <f t="shared" si="0"/>
        <v>6</v>
      </c>
      <c r="G9" s="60">
        <f t="shared" si="0"/>
        <v>6</v>
      </c>
      <c r="H9" s="60">
        <f t="shared" si="0"/>
        <v>6</v>
      </c>
      <c r="I9" s="60">
        <f t="shared" si="0"/>
        <v>6</v>
      </c>
      <c r="J9" s="60">
        <f t="shared" si="0"/>
        <v>6</v>
      </c>
      <c r="K9" s="60">
        <f t="shared" si="0"/>
        <v>6</v>
      </c>
      <c r="L9" s="60">
        <f t="shared" si="0"/>
        <v>6</v>
      </c>
      <c r="M9" s="60">
        <f t="shared" si="0"/>
        <v>6</v>
      </c>
      <c r="N9" s="60">
        <f t="shared" si="0"/>
        <v>6</v>
      </c>
      <c r="O9" s="60">
        <f t="shared" si="0"/>
        <v>7</v>
      </c>
      <c r="P9" s="60">
        <f t="shared" si="0"/>
        <v>7</v>
      </c>
      <c r="Q9" s="60">
        <f t="shared" si="0"/>
        <v>8</v>
      </c>
      <c r="R9" s="60">
        <f>SUM(R10:R11)</f>
        <v>0</v>
      </c>
      <c r="S9" s="60">
        <f>SUM(S10:S11)</f>
        <v>0</v>
      </c>
      <c r="T9" s="60"/>
      <c r="U9" s="60"/>
      <c r="V9" s="60">
        <f aca="true" t="shared" si="1" ref="V9:AU9">SUM(V10:V11)</f>
        <v>0</v>
      </c>
      <c r="W9" s="60">
        <f t="shared" si="1"/>
        <v>0</v>
      </c>
      <c r="X9" s="60">
        <f t="shared" si="1"/>
        <v>0</v>
      </c>
      <c r="Y9" s="60">
        <f t="shared" si="1"/>
        <v>0</v>
      </c>
      <c r="Z9" s="60">
        <f t="shared" si="1"/>
        <v>0</v>
      </c>
      <c r="AA9" s="60">
        <f t="shared" si="1"/>
        <v>0</v>
      </c>
      <c r="AB9" s="60">
        <f t="shared" si="1"/>
        <v>0</v>
      </c>
      <c r="AC9" s="60">
        <f t="shared" si="1"/>
        <v>0</v>
      </c>
      <c r="AD9" s="60">
        <f t="shared" si="1"/>
        <v>0</v>
      </c>
      <c r="AE9" s="60">
        <f t="shared" si="1"/>
        <v>0</v>
      </c>
      <c r="AF9" s="60">
        <f t="shared" si="1"/>
        <v>0</v>
      </c>
      <c r="AG9" s="60">
        <f t="shared" si="1"/>
        <v>0</v>
      </c>
      <c r="AH9" s="60">
        <f t="shared" si="1"/>
        <v>0</v>
      </c>
      <c r="AI9" s="60">
        <f t="shared" si="1"/>
        <v>0</v>
      </c>
      <c r="AJ9" s="60">
        <f t="shared" si="1"/>
        <v>0</v>
      </c>
      <c r="AK9" s="60">
        <f t="shared" si="1"/>
        <v>0</v>
      </c>
      <c r="AL9" s="60">
        <f t="shared" si="1"/>
        <v>0</v>
      </c>
      <c r="AM9" s="60">
        <f t="shared" si="1"/>
        <v>0</v>
      </c>
      <c r="AN9" s="60">
        <f t="shared" si="1"/>
        <v>0</v>
      </c>
      <c r="AO9" s="60">
        <f t="shared" si="1"/>
        <v>0</v>
      </c>
      <c r="AP9" s="60">
        <f t="shared" si="1"/>
        <v>0</v>
      </c>
      <c r="AQ9" s="60">
        <f t="shared" si="1"/>
        <v>0</v>
      </c>
      <c r="AR9" s="60">
        <f t="shared" si="1"/>
        <v>0</v>
      </c>
      <c r="AS9" s="60">
        <f t="shared" si="1"/>
        <v>0</v>
      </c>
      <c r="AT9" s="60">
        <f t="shared" si="1"/>
        <v>0</v>
      </c>
      <c r="AU9" s="60">
        <f t="shared" si="1"/>
        <v>94</v>
      </c>
    </row>
    <row r="10" spans="1:47" ht="18.75">
      <c r="A10" s="82" t="s">
        <v>135</v>
      </c>
      <c r="B10" s="82" t="s">
        <v>48</v>
      </c>
      <c r="C10" s="10">
        <v>3</v>
      </c>
      <c r="D10" s="10">
        <v>3</v>
      </c>
      <c r="E10" s="10">
        <v>3</v>
      </c>
      <c r="F10" s="10">
        <v>3</v>
      </c>
      <c r="G10" s="10">
        <v>3</v>
      </c>
      <c r="H10" s="10">
        <v>3</v>
      </c>
      <c r="I10" s="10">
        <v>3</v>
      </c>
      <c r="J10" s="10">
        <v>3</v>
      </c>
      <c r="K10" s="10">
        <v>3</v>
      </c>
      <c r="L10" s="10">
        <v>3</v>
      </c>
      <c r="M10" s="10">
        <v>3</v>
      </c>
      <c r="N10" s="10">
        <v>3</v>
      </c>
      <c r="O10" s="10">
        <v>3</v>
      </c>
      <c r="P10" s="10">
        <v>3</v>
      </c>
      <c r="Q10" s="87">
        <v>4</v>
      </c>
      <c r="R10" s="10"/>
      <c r="S10" s="10"/>
      <c r="T10" s="56" t="s">
        <v>39</v>
      </c>
      <c r="U10" s="56" t="s">
        <v>39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>
        <f>SUM(C10:S10,V10:AS10)</f>
        <v>46</v>
      </c>
    </row>
    <row r="11" spans="1:47" ht="18.75">
      <c r="A11" s="82" t="s">
        <v>71</v>
      </c>
      <c r="B11" s="82" t="s">
        <v>1</v>
      </c>
      <c r="C11" s="10">
        <v>3</v>
      </c>
      <c r="D11" s="10">
        <v>3</v>
      </c>
      <c r="E11" s="10">
        <v>3</v>
      </c>
      <c r="F11" s="10">
        <v>3</v>
      </c>
      <c r="G11" s="10">
        <v>3</v>
      </c>
      <c r="H11" s="10">
        <v>3</v>
      </c>
      <c r="I11" s="10">
        <v>3</v>
      </c>
      <c r="J11" s="10">
        <v>3</v>
      </c>
      <c r="K11" s="10">
        <v>3</v>
      </c>
      <c r="L11" s="10">
        <v>3</v>
      </c>
      <c r="M11" s="10">
        <v>3</v>
      </c>
      <c r="N11" s="10">
        <v>3</v>
      </c>
      <c r="O11" s="10">
        <v>4</v>
      </c>
      <c r="P11" s="10">
        <v>4</v>
      </c>
      <c r="Q11" s="87">
        <v>4</v>
      </c>
      <c r="R11" s="10"/>
      <c r="S11" s="10"/>
      <c r="T11" s="56" t="s">
        <v>39</v>
      </c>
      <c r="U11" s="56" t="s">
        <v>39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>
        <f>SUM(C11:S11,V11:AS11)</f>
        <v>48</v>
      </c>
    </row>
    <row r="12" spans="1:47" ht="19.5" customHeight="1">
      <c r="A12" s="58" t="s">
        <v>72</v>
      </c>
      <c r="B12" s="59" t="s">
        <v>73</v>
      </c>
      <c r="C12" s="43">
        <f>SUM(C13:C16)</f>
        <v>6</v>
      </c>
      <c r="D12" s="43">
        <f aca="true" t="shared" si="2" ref="D12:S12">SUM(D13:D16)</f>
        <v>6</v>
      </c>
      <c r="E12" s="43">
        <f t="shared" si="2"/>
        <v>6</v>
      </c>
      <c r="F12" s="43">
        <f t="shared" si="2"/>
        <v>6</v>
      </c>
      <c r="G12" s="43">
        <f t="shared" si="2"/>
        <v>6</v>
      </c>
      <c r="H12" s="43">
        <f t="shared" si="2"/>
        <v>6</v>
      </c>
      <c r="I12" s="43">
        <f t="shared" si="2"/>
        <v>6</v>
      </c>
      <c r="J12" s="43">
        <f t="shared" si="2"/>
        <v>6</v>
      </c>
      <c r="K12" s="43">
        <f t="shared" si="2"/>
        <v>6</v>
      </c>
      <c r="L12" s="43">
        <f t="shared" si="2"/>
        <v>7</v>
      </c>
      <c r="M12" s="43">
        <f t="shared" si="2"/>
        <v>7</v>
      </c>
      <c r="N12" s="43">
        <f t="shared" si="2"/>
        <v>7</v>
      </c>
      <c r="O12" s="43">
        <f t="shared" si="2"/>
        <v>7</v>
      </c>
      <c r="P12" s="43">
        <f t="shared" si="2"/>
        <v>7</v>
      </c>
      <c r="Q12" s="43">
        <f t="shared" si="2"/>
        <v>7</v>
      </c>
      <c r="R12" s="43">
        <f t="shared" si="2"/>
        <v>0</v>
      </c>
      <c r="S12" s="43">
        <f t="shared" si="2"/>
        <v>0</v>
      </c>
      <c r="T12" s="56" t="s">
        <v>39</v>
      </c>
      <c r="U12" s="56" t="s">
        <v>39</v>
      </c>
      <c r="V12" s="43">
        <f>SUM(V13:V16)</f>
        <v>10</v>
      </c>
      <c r="W12" s="43">
        <f aca="true" t="shared" si="3" ref="W12:AS12">SUM(W13:W16)</f>
        <v>10</v>
      </c>
      <c r="X12" s="43">
        <f t="shared" si="3"/>
        <v>10</v>
      </c>
      <c r="Y12" s="43">
        <f t="shared" si="3"/>
        <v>10</v>
      </c>
      <c r="Z12" s="43">
        <f t="shared" si="3"/>
        <v>10</v>
      </c>
      <c r="AA12" s="43">
        <f t="shared" si="3"/>
        <v>10</v>
      </c>
      <c r="AB12" s="43">
        <f t="shared" si="3"/>
        <v>10</v>
      </c>
      <c r="AC12" s="43">
        <f t="shared" si="3"/>
        <v>10</v>
      </c>
      <c r="AD12" s="43">
        <f t="shared" si="3"/>
        <v>10</v>
      </c>
      <c r="AE12" s="43">
        <f t="shared" si="3"/>
        <v>10</v>
      </c>
      <c r="AF12" s="43">
        <f t="shared" si="3"/>
        <v>10</v>
      </c>
      <c r="AG12" s="43">
        <f t="shared" si="3"/>
        <v>10</v>
      </c>
      <c r="AH12" s="43">
        <f t="shared" si="3"/>
        <v>10</v>
      </c>
      <c r="AI12" s="43">
        <f t="shared" si="3"/>
        <v>10</v>
      </c>
      <c r="AJ12" s="43">
        <f t="shared" si="3"/>
        <v>10</v>
      </c>
      <c r="AK12" s="43">
        <f t="shared" si="3"/>
        <v>10</v>
      </c>
      <c r="AL12" s="43">
        <f t="shared" si="3"/>
        <v>10</v>
      </c>
      <c r="AM12" s="43">
        <f t="shared" si="3"/>
        <v>10</v>
      </c>
      <c r="AN12" s="43">
        <f t="shared" si="3"/>
        <v>0</v>
      </c>
      <c r="AO12" s="43">
        <f t="shared" si="3"/>
        <v>0</v>
      </c>
      <c r="AP12" s="43">
        <f t="shared" si="3"/>
        <v>0</v>
      </c>
      <c r="AQ12" s="43">
        <f t="shared" si="3"/>
        <v>0</v>
      </c>
      <c r="AR12" s="43">
        <f t="shared" si="3"/>
        <v>0</v>
      </c>
      <c r="AS12" s="43">
        <f t="shared" si="3"/>
        <v>12</v>
      </c>
      <c r="AT12" s="60"/>
      <c r="AU12" s="61">
        <f>SUM(AU13:AU16)</f>
        <v>288</v>
      </c>
    </row>
    <row r="13" spans="1:47" ht="15.75">
      <c r="A13" s="45" t="s">
        <v>74</v>
      </c>
      <c r="B13" s="46" t="s">
        <v>75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56" t="s">
        <v>39</v>
      </c>
      <c r="U13" s="56" t="s">
        <v>39</v>
      </c>
      <c r="V13" s="7">
        <v>4</v>
      </c>
      <c r="W13" s="7">
        <v>4</v>
      </c>
      <c r="X13" s="7">
        <v>4</v>
      </c>
      <c r="Y13" s="7">
        <v>4</v>
      </c>
      <c r="Z13" s="7">
        <v>4</v>
      </c>
      <c r="AA13" s="7">
        <v>4</v>
      </c>
      <c r="AB13" s="7">
        <v>4</v>
      </c>
      <c r="AC13" s="7">
        <v>4</v>
      </c>
      <c r="AD13" s="7">
        <v>4</v>
      </c>
      <c r="AE13" s="7">
        <v>4</v>
      </c>
      <c r="AF13" s="7">
        <v>4</v>
      </c>
      <c r="AG13" s="7">
        <v>4</v>
      </c>
      <c r="AH13" s="7">
        <v>4</v>
      </c>
      <c r="AI13" s="7">
        <v>4</v>
      </c>
      <c r="AJ13" s="7">
        <v>4</v>
      </c>
      <c r="AK13" s="7">
        <v>4</v>
      </c>
      <c r="AL13" s="7">
        <v>4</v>
      </c>
      <c r="AM13" s="7">
        <v>4</v>
      </c>
      <c r="AN13" s="7"/>
      <c r="AO13" s="7"/>
      <c r="AP13" s="7"/>
      <c r="AQ13" s="7"/>
      <c r="AR13" s="7"/>
      <c r="AS13" s="86">
        <v>12</v>
      </c>
      <c r="AT13" s="10"/>
      <c r="AU13" s="33">
        <f>SUM(C13:S13,V13:AS13)</f>
        <v>84</v>
      </c>
    </row>
    <row r="14" spans="1:47" ht="30">
      <c r="A14" s="45" t="s">
        <v>76</v>
      </c>
      <c r="B14" s="46" t="s">
        <v>11</v>
      </c>
      <c r="C14" s="23">
        <v>2</v>
      </c>
      <c r="D14" s="23">
        <v>2</v>
      </c>
      <c r="E14" s="23">
        <v>2</v>
      </c>
      <c r="F14" s="23">
        <v>2</v>
      </c>
      <c r="G14" s="23">
        <v>2</v>
      </c>
      <c r="H14" s="23">
        <v>2</v>
      </c>
      <c r="I14" s="23">
        <v>2</v>
      </c>
      <c r="J14" s="23">
        <v>2</v>
      </c>
      <c r="K14" s="23">
        <v>2</v>
      </c>
      <c r="L14" s="23">
        <v>2</v>
      </c>
      <c r="M14" s="23">
        <v>2</v>
      </c>
      <c r="N14" s="23">
        <v>2</v>
      </c>
      <c r="O14" s="23">
        <v>2</v>
      </c>
      <c r="P14" s="23">
        <v>2</v>
      </c>
      <c r="Q14" s="23">
        <v>2</v>
      </c>
      <c r="R14" s="7"/>
      <c r="S14" s="23"/>
      <c r="T14" s="56" t="s">
        <v>39</v>
      </c>
      <c r="U14" s="56" t="s">
        <v>39</v>
      </c>
      <c r="V14" s="7">
        <v>3</v>
      </c>
      <c r="W14" s="7">
        <v>3</v>
      </c>
      <c r="X14" s="7">
        <v>3</v>
      </c>
      <c r="Y14" s="7">
        <v>3</v>
      </c>
      <c r="Z14" s="7">
        <v>3</v>
      </c>
      <c r="AA14" s="7">
        <v>3</v>
      </c>
      <c r="AB14" s="7">
        <v>3</v>
      </c>
      <c r="AC14" s="7">
        <v>3</v>
      </c>
      <c r="AD14" s="7">
        <v>3</v>
      </c>
      <c r="AE14" s="7">
        <v>3</v>
      </c>
      <c r="AF14" s="7">
        <v>3</v>
      </c>
      <c r="AG14" s="7">
        <v>3</v>
      </c>
      <c r="AH14" s="7">
        <v>3</v>
      </c>
      <c r="AI14" s="7">
        <v>3</v>
      </c>
      <c r="AJ14" s="7">
        <v>3</v>
      </c>
      <c r="AK14" s="7">
        <v>3</v>
      </c>
      <c r="AL14" s="7">
        <v>3</v>
      </c>
      <c r="AM14" s="7">
        <v>3</v>
      </c>
      <c r="AN14" s="7"/>
      <c r="AO14" s="7"/>
      <c r="AP14" s="7"/>
      <c r="AQ14" s="7"/>
      <c r="AR14" s="7"/>
      <c r="AS14" s="7"/>
      <c r="AT14" s="10"/>
      <c r="AU14" s="33">
        <f>SUM(C14:S14,V14:AS14)</f>
        <v>84</v>
      </c>
    </row>
    <row r="15" spans="1:47" ht="15.75">
      <c r="A15" s="45" t="s">
        <v>77</v>
      </c>
      <c r="B15" s="46" t="s">
        <v>78</v>
      </c>
      <c r="C15" s="23">
        <v>2</v>
      </c>
      <c r="D15" s="23">
        <v>2</v>
      </c>
      <c r="E15" s="23">
        <v>2</v>
      </c>
      <c r="F15" s="23">
        <v>2</v>
      </c>
      <c r="G15" s="23">
        <v>2</v>
      </c>
      <c r="H15" s="23">
        <v>2</v>
      </c>
      <c r="I15" s="23">
        <v>2</v>
      </c>
      <c r="J15" s="23">
        <v>2</v>
      </c>
      <c r="K15" s="23">
        <v>2</v>
      </c>
      <c r="L15" s="23">
        <v>3</v>
      </c>
      <c r="M15" s="23">
        <v>3</v>
      </c>
      <c r="N15" s="23">
        <v>3</v>
      </c>
      <c r="O15" s="23">
        <v>3</v>
      </c>
      <c r="P15" s="23">
        <v>3</v>
      </c>
      <c r="Q15" s="23">
        <v>3</v>
      </c>
      <c r="R15" s="7"/>
      <c r="S15" s="23"/>
      <c r="T15" s="56" t="s">
        <v>39</v>
      </c>
      <c r="U15" s="56" t="s">
        <v>39</v>
      </c>
      <c r="V15" s="7">
        <v>2</v>
      </c>
      <c r="W15" s="7">
        <v>2</v>
      </c>
      <c r="X15" s="7">
        <v>2</v>
      </c>
      <c r="Y15" s="7">
        <v>2</v>
      </c>
      <c r="Z15" s="7">
        <v>2</v>
      </c>
      <c r="AA15" s="7">
        <v>2</v>
      </c>
      <c r="AB15" s="7">
        <v>2</v>
      </c>
      <c r="AC15" s="7">
        <v>2</v>
      </c>
      <c r="AD15" s="7">
        <v>2</v>
      </c>
      <c r="AE15" s="7">
        <v>2</v>
      </c>
      <c r="AF15" s="7">
        <v>2</v>
      </c>
      <c r="AG15" s="7">
        <v>2</v>
      </c>
      <c r="AH15" s="7">
        <v>2</v>
      </c>
      <c r="AI15" s="7">
        <v>2</v>
      </c>
      <c r="AJ15" s="7">
        <v>2</v>
      </c>
      <c r="AK15" s="7">
        <v>2</v>
      </c>
      <c r="AL15" s="7">
        <v>2</v>
      </c>
      <c r="AM15" s="30">
        <v>2</v>
      </c>
      <c r="AN15" s="7"/>
      <c r="AO15" s="7"/>
      <c r="AP15" s="7"/>
      <c r="AQ15" s="7"/>
      <c r="AR15" s="7"/>
      <c r="AS15" s="7"/>
      <c r="AT15" s="10"/>
      <c r="AU15" s="33">
        <f>SUM(C15:S15,V15:AS15)</f>
        <v>72</v>
      </c>
    </row>
    <row r="16" spans="1:47" ht="19.5" customHeight="1">
      <c r="A16" s="45" t="s">
        <v>79</v>
      </c>
      <c r="B16" s="46" t="s">
        <v>2</v>
      </c>
      <c r="C16" s="23">
        <v>2</v>
      </c>
      <c r="D16" s="23">
        <v>2</v>
      </c>
      <c r="E16" s="23">
        <v>2</v>
      </c>
      <c r="F16" s="23">
        <v>2</v>
      </c>
      <c r="G16" s="23">
        <v>2</v>
      </c>
      <c r="H16" s="23">
        <v>2</v>
      </c>
      <c r="I16" s="23">
        <v>2</v>
      </c>
      <c r="J16" s="23">
        <v>2</v>
      </c>
      <c r="K16" s="23">
        <v>2</v>
      </c>
      <c r="L16" s="23">
        <v>2</v>
      </c>
      <c r="M16" s="23">
        <v>2</v>
      </c>
      <c r="N16" s="23">
        <v>2</v>
      </c>
      <c r="O16" s="23">
        <v>2</v>
      </c>
      <c r="P16" s="23">
        <v>2</v>
      </c>
      <c r="Q16" s="23">
        <v>2</v>
      </c>
      <c r="R16" s="7"/>
      <c r="S16" s="23"/>
      <c r="T16" s="56" t="s">
        <v>39</v>
      </c>
      <c r="U16" s="56" t="s">
        <v>39</v>
      </c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1</v>
      </c>
      <c r="AL16" s="7">
        <v>1</v>
      </c>
      <c r="AM16" s="7">
        <v>1</v>
      </c>
      <c r="AN16" s="7"/>
      <c r="AO16" s="7"/>
      <c r="AP16" s="7"/>
      <c r="AQ16" s="7"/>
      <c r="AR16" s="7"/>
      <c r="AS16" s="7"/>
      <c r="AT16" s="10"/>
      <c r="AU16" s="33">
        <f>SUM(C16:S16,V16:AS16)</f>
        <v>48</v>
      </c>
    </row>
    <row r="17" spans="1:47" ht="22.5" customHeight="1">
      <c r="A17" s="62" t="s">
        <v>3</v>
      </c>
      <c r="B17" s="62" t="s">
        <v>12</v>
      </c>
      <c r="C17" s="43">
        <f aca="true" t="shared" si="4" ref="C17:S17">SUM(C18:C22)</f>
        <v>13</v>
      </c>
      <c r="D17" s="43">
        <f t="shared" si="4"/>
        <v>13</v>
      </c>
      <c r="E17" s="43">
        <f t="shared" si="4"/>
        <v>13</v>
      </c>
      <c r="F17" s="43">
        <f t="shared" si="4"/>
        <v>12</v>
      </c>
      <c r="G17" s="43">
        <f t="shared" si="4"/>
        <v>12</v>
      </c>
      <c r="H17" s="43">
        <f t="shared" si="4"/>
        <v>13</v>
      </c>
      <c r="I17" s="43">
        <f t="shared" si="4"/>
        <v>13</v>
      </c>
      <c r="J17" s="43">
        <f t="shared" si="4"/>
        <v>13</v>
      </c>
      <c r="K17" s="43">
        <f t="shared" si="4"/>
        <v>13</v>
      </c>
      <c r="L17" s="43">
        <f t="shared" si="4"/>
        <v>13</v>
      </c>
      <c r="M17" s="43">
        <f t="shared" si="4"/>
        <v>11</v>
      </c>
      <c r="N17" s="43">
        <f t="shared" si="4"/>
        <v>13</v>
      </c>
      <c r="O17" s="43">
        <f t="shared" si="4"/>
        <v>13</v>
      </c>
      <c r="P17" s="43">
        <f t="shared" si="4"/>
        <v>12</v>
      </c>
      <c r="Q17" s="43">
        <f t="shared" si="4"/>
        <v>12</v>
      </c>
      <c r="R17" s="43">
        <f t="shared" si="4"/>
        <v>0</v>
      </c>
      <c r="S17" s="43">
        <f t="shared" si="4"/>
        <v>12</v>
      </c>
      <c r="T17" s="56" t="s">
        <v>39</v>
      </c>
      <c r="U17" s="56" t="s">
        <v>39</v>
      </c>
      <c r="V17" s="43">
        <f aca="true" t="shared" si="5" ref="V17:AS17">SUM(V18:V22)</f>
        <v>10</v>
      </c>
      <c r="W17" s="43">
        <f t="shared" si="5"/>
        <v>10</v>
      </c>
      <c r="X17" s="43">
        <f t="shared" si="5"/>
        <v>10</v>
      </c>
      <c r="Y17" s="43">
        <f t="shared" si="5"/>
        <v>10</v>
      </c>
      <c r="Z17" s="43">
        <f t="shared" si="5"/>
        <v>10</v>
      </c>
      <c r="AA17" s="43">
        <f t="shared" si="5"/>
        <v>10</v>
      </c>
      <c r="AB17" s="43">
        <f t="shared" si="5"/>
        <v>10</v>
      </c>
      <c r="AC17" s="43">
        <f t="shared" si="5"/>
        <v>10</v>
      </c>
      <c r="AD17" s="43">
        <f t="shared" si="5"/>
        <v>10</v>
      </c>
      <c r="AE17" s="43">
        <f t="shared" si="5"/>
        <v>10</v>
      </c>
      <c r="AF17" s="43">
        <f t="shared" si="5"/>
        <v>10</v>
      </c>
      <c r="AG17" s="43">
        <f t="shared" si="5"/>
        <v>10</v>
      </c>
      <c r="AH17" s="43">
        <f t="shared" si="5"/>
        <v>10</v>
      </c>
      <c r="AI17" s="43">
        <f t="shared" si="5"/>
        <v>10</v>
      </c>
      <c r="AJ17" s="43">
        <f t="shared" si="5"/>
        <v>10</v>
      </c>
      <c r="AK17" s="43">
        <f t="shared" si="5"/>
        <v>10</v>
      </c>
      <c r="AL17" s="43">
        <f t="shared" si="5"/>
        <v>10</v>
      </c>
      <c r="AM17" s="43">
        <f t="shared" si="5"/>
        <v>10</v>
      </c>
      <c r="AN17" s="43">
        <f t="shared" si="5"/>
        <v>0</v>
      </c>
      <c r="AO17" s="43">
        <f t="shared" si="5"/>
        <v>0</v>
      </c>
      <c r="AP17" s="43">
        <f t="shared" si="5"/>
        <v>0</v>
      </c>
      <c r="AQ17" s="43">
        <f t="shared" si="5"/>
        <v>0</v>
      </c>
      <c r="AR17" s="43">
        <f t="shared" si="5"/>
        <v>0</v>
      </c>
      <c r="AS17" s="43">
        <f t="shared" si="5"/>
        <v>12</v>
      </c>
      <c r="AT17" s="60"/>
      <c r="AU17" s="61">
        <f>SUM(AU18:AU22)</f>
        <v>393</v>
      </c>
    </row>
    <row r="18" spans="1:47" ht="15">
      <c r="A18" s="47" t="s">
        <v>80</v>
      </c>
      <c r="B18" s="46" t="s">
        <v>81</v>
      </c>
      <c r="C18" s="23">
        <v>2</v>
      </c>
      <c r="D18" s="23">
        <v>2</v>
      </c>
      <c r="E18" s="23">
        <v>2</v>
      </c>
      <c r="F18" s="23">
        <v>2</v>
      </c>
      <c r="G18" s="23">
        <v>2</v>
      </c>
      <c r="H18" s="23">
        <v>2</v>
      </c>
      <c r="I18" s="23">
        <v>2</v>
      </c>
      <c r="J18" s="23">
        <v>2</v>
      </c>
      <c r="K18" s="23">
        <v>2</v>
      </c>
      <c r="L18" s="23">
        <v>2</v>
      </c>
      <c r="M18" s="23">
        <v>2</v>
      </c>
      <c r="N18" s="39">
        <v>3</v>
      </c>
      <c r="O18" s="39">
        <v>3</v>
      </c>
      <c r="P18" s="83">
        <v>3</v>
      </c>
      <c r="Q18" s="23">
        <v>2</v>
      </c>
      <c r="R18" s="23"/>
      <c r="S18" s="23"/>
      <c r="T18" s="56" t="s">
        <v>39</v>
      </c>
      <c r="U18" s="56" t="s">
        <v>39</v>
      </c>
      <c r="V18" s="7">
        <v>4</v>
      </c>
      <c r="W18" s="7">
        <v>4</v>
      </c>
      <c r="X18" s="7">
        <v>4</v>
      </c>
      <c r="Y18" s="7">
        <v>4</v>
      </c>
      <c r="Z18" s="7">
        <v>4</v>
      </c>
      <c r="AA18" s="7">
        <v>4</v>
      </c>
      <c r="AB18" s="7">
        <v>4</v>
      </c>
      <c r="AC18" s="7">
        <v>4</v>
      </c>
      <c r="AD18" s="7">
        <v>4</v>
      </c>
      <c r="AE18" s="7">
        <v>4</v>
      </c>
      <c r="AF18" s="7">
        <v>4</v>
      </c>
      <c r="AG18" s="7">
        <v>4</v>
      </c>
      <c r="AH18" s="7">
        <v>4</v>
      </c>
      <c r="AI18" s="7">
        <v>4</v>
      </c>
      <c r="AJ18" s="7">
        <v>4</v>
      </c>
      <c r="AK18" s="7">
        <v>4</v>
      </c>
      <c r="AL18" s="7">
        <v>4</v>
      </c>
      <c r="AM18" s="7">
        <v>4</v>
      </c>
      <c r="AN18" s="23"/>
      <c r="AO18" s="7"/>
      <c r="AP18" s="7"/>
      <c r="AQ18" s="7"/>
      <c r="AR18" s="7"/>
      <c r="AS18" s="72">
        <v>6</v>
      </c>
      <c r="AT18" s="10"/>
      <c r="AU18" s="33">
        <f>SUM(C18:S18,V18:AS18)</f>
        <v>111</v>
      </c>
    </row>
    <row r="19" spans="1:47" ht="27" customHeight="1">
      <c r="A19" s="47" t="s">
        <v>15</v>
      </c>
      <c r="B19" s="46" t="s">
        <v>82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7"/>
      <c r="S19" s="23"/>
      <c r="T19" s="56" t="s">
        <v>39</v>
      </c>
      <c r="U19" s="56" t="s">
        <v>39</v>
      </c>
      <c r="V19" s="7">
        <v>2</v>
      </c>
      <c r="W19" s="7">
        <v>2</v>
      </c>
      <c r="X19" s="7">
        <v>2</v>
      </c>
      <c r="Y19" s="7">
        <v>2</v>
      </c>
      <c r="Z19" s="7">
        <v>2</v>
      </c>
      <c r="AA19" s="7">
        <v>2</v>
      </c>
      <c r="AB19" s="7">
        <v>2</v>
      </c>
      <c r="AC19" s="7">
        <v>2</v>
      </c>
      <c r="AD19" s="7">
        <v>2</v>
      </c>
      <c r="AE19" s="7">
        <v>2</v>
      </c>
      <c r="AF19" s="7">
        <v>2</v>
      </c>
      <c r="AG19" s="7">
        <v>2</v>
      </c>
      <c r="AH19" s="7">
        <v>2</v>
      </c>
      <c r="AI19" s="7">
        <v>2</v>
      </c>
      <c r="AJ19" s="7">
        <v>2</v>
      </c>
      <c r="AK19" s="7">
        <v>2</v>
      </c>
      <c r="AL19" s="7">
        <v>2</v>
      </c>
      <c r="AM19" s="7">
        <v>2</v>
      </c>
      <c r="AN19" s="23"/>
      <c r="AO19" s="7"/>
      <c r="AP19" s="7"/>
      <c r="AQ19" s="7"/>
      <c r="AR19" s="7"/>
      <c r="AS19" s="53">
        <v>6</v>
      </c>
      <c r="AT19" s="10"/>
      <c r="AU19" s="33">
        <f>SUM(C19:S19,V19:AS19)</f>
        <v>42</v>
      </c>
    </row>
    <row r="20" spans="1:47" ht="41.25" customHeight="1">
      <c r="A20" s="47" t="s">
        <v>16</v>
      </c>
      <c r="B20" s="46" t="s">
        <v>83</v>
      </c>
      <c r="C20" s="23">
        <v>5</v>
      </c>
      <c r="D20" s="23">
        <v>5</v>
      </c>
      <c r="E20" s="23">
        <v>5</v>
      </c>
      <c r="F20" s="23">
        <v>5</v>
      </c>
      <c r="G20" s="23">
        <v>5</v>
      </c>
      <c r="H20" s="23">
        <v>5</v>
      </c>
      <c r="I20" s="23">
        <v>5</v>
      </c>
      <c r="J20" s="23">
        <v>5</v>
      </c>
      <c r="K20" s="23">
        <v>5</v>
      </c>
      <c r="L20" s="23">
        <v>5</v>
      </c>
      <c r="M20" s="23">
        <v>4</v>
      </c>
      <c r="N20" s="23">
        <v>5</v>
      </c>
      <c r="O20" s="23">
        <v>5</v>
      </c>
      <c r="P20" s="23">
        <v>4</v>
      </c>
      <c r="Q20" s="23">
        <v>4</v>
      </c>
      <c r="R20" s="7"/>
      <c r="S20" s="31">
        <v>12</v>
      </c>
      <c r="T20" s="56" t="s">
        <v>39</v>
      </c>
      <c r="U20" s="56" t="s">
        <v>39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0"/>
      <c r="AU20" s="33">
        <f>SUM(C20:S20,V20:AS20)</f>
        <v>84</v>
      </c>
    </row>
    <row r="21" spans="1:47" ht="30">
      <c r="A21" s="47" t="s">
        <v>17</v>
      </c>
      <c r="B21" s="46" t="s">
        <v>84</v>
      </c>
      <c r="C21" s="23">
        <v>2</v>
      </c>
      <c r="D21" s="23">
        <v>2</v>
      </c>
      <c r="E21" s="23">
        <v>2</v>
      </c>
      <c r="F21" s="23">
        <v>2</v>
      </c>
      <c r="G21" s="23">
        <v>2</v>
      </c>
      <c r="H21" s="23">
        <v>3</v>
      </c>
      <c r="I21" s="23">
        <v>3</v>
      </c>
      <c r="J21" s="23">
        <v>3</v>
      </c>
      <c r="K21" s="23">
        <v>3</v>
      </c>
      <c r="L21" s="23">
        <v>3</v>
      </c>
      <c r="M21" s="23">
        <v>2</v>
      </c>
      <c r="N21" s="23">
        <v>2</v>
      </c>
      <c r="O21" s="23">
        <v>2</v>
      </c>
      <c r="P21" s="23">
        <v>2</v>
      </c>
      <c r="Q21" s="23">
        <v>3</v>
      </c>
      <c r="R21" s="23"/>
      <c r="S21" s="23"/>
      <c r="T21" s="56" t="s">
        <v>39</v>
      </c>
      <c r="U21" s="56" t="s">
        <v>39</v>
      </c>
      <c r="V21" s="7">
        <v>2</v>
      </c>
      <c r="W21" s="7">
        <v>2</v>
      </c>
      <c r="X21" s="7">
        <v>2</v>
      </c>
      <c r="Y21" s="7">
        <v>2</v>
      </c>
      <c r="Z21" s="7">
        <v>2</v>
      </c>
      <c r="AA21" s="7">
        <v>2</v>
      </c>
      <c r="AB21" s="7">
        <v>2</v>
      </c>
      <c r="AC21" s="7">
        <v>2</v>
      </c>
      <c r="AD21" s="7">
        <v>2</v>
      </c>
      <c r="AE21" s="7">
        <v>2</v>
      </c>
      <c r="AF21" s="7">
        <v>2</v>
      </c>
      <c r="AG21" s="7">
        <v>2</v>
      </c>
      <c r="AH21" s="7">
        <v>2</v>
      </c>
      <c r="AI21" s="7">
        <v>2</v>
      </c>
      <c r="AJ21" s="7">
        <v>2</v>
      </c>
      <c r="AK21" s="7">
        <v>2</v>
      </c>
      <c r="AL21" s="7">
        <v>2</v>
      </c>
      <c r="AM21" s="30">
        <v>2</v>
      </c>
      <c r="AN21" s="7"/>
      <c r="AO21" s="7"/>
      <c r="AP21" s="7"/>
      <c r="AQ21" s="7"/>
      <c r="AR21" s="7"/>
      <c r="AS21" s="7"/>
      <c r="AT21" s="10"/>
      <c r="AU21" s="33">
        <f>SUM(C21:S21,V21:AS21)</f>
        <v>72</v>
      </c>
    </row>
    <row r="22" spans="1:47" ht="45">
      <c r="A22" s="47" t="s">
        <v>107</v>
      </c>
      <c r="B22" s="46" t="s">
        <v>85</v>
      </c>
      <c r="C22" s="23">
        <v>4</v>
      </c>
      <c r="D22" s="23">
        <v>4</v>
      </c>
      <c r="E22" s="23">
        <v>4</v>
      </c>
      <c r="F22" s="23">
        <v>3</v>
      </c>
      <c r="G22" s="7">
        <v>3</v>
      </c>
      <c r="H22" s="7">
        <v>3</v>
      </c>
      <c r="I22" s="7">
        <v>3</v>
      </c>
      <c r="J22" s="7">
        <v>3</v>
      </c>
      <c r="K22" s="7">
        <v>3</v>
      </c>
      <c r="L22" s="7">
        <v>3</v>
      </c>
      <c r="M22" s="7">
        <v>3</v>
      </c>
      <c r="N22" s="7">
        <v>3</v>
      </c>
      <c r="O22" s="7">
        <v>3</v>
      </c>
      <c r="P22" s="7">
        <v>3</v>
      </c>
      <c r="Q22" s="30">
        <v>3</v>
      </c>
      <c r="R22" s="7"/>
      <c r="S22" s="23"/>
      <c r="T22" s="56" t="s">
        <v>39</v>
      </c>
      <c r="U22" s="56" t="s">
        <v>39</v>
      </c>
      <c r="V22" s="7">
        <v>2</v>
      </c>
      <c r="W22" s="7">
        <v>2</v>
      </c>
      <c r="X22" s="7">
        <v>2</v>
      </c>
      <c r="Y22" s="7">
        <v>2</v>
      </c>
      <c r="Z22" s="7">
        <v>2</v>
      </c>
      <c r="AA22" s="7">
        <v>2</v>
      </c>
      <c r="AB22" s="7">
        <v>2</v>
      </c>
      <c r="AC22" s="7">
        <v>2</v>
      </c>
      <c r="AD22" s="7">
        <v>2</v>
      </c>
      <c r="AE22" s="7">
        <v>2</v>
      </c>
      <c r="AF22" s="7">
        <v>2</v>
      </c>
      <c r="AG22" s="7">
        <v>2</v>
      </c>
      <c r="AH22" s="7">
        <v>2</v>
      </c>
      <c r="AI22" s="7">
        <v>2</v>
      </c>
      <c r="AJ22" s="7">
        <v>2</v>
      </c>
      <c r="AK22" s="7">
        <v>2</v>
      </c>
      <c r="AL22" s="7">
        <v>2</v>
      </c>
      <c r="AM22" s="23">
        <v>2</v>
      </c>
      <c r="AN22" s="7"/>
      <c r="AO22" s="7"/>
      <c r="AP22" s="7"/>
      <c r="AQ22" s="7"/>
      <c r="AR22" s="7"/>
      <c r="AS22" s="7"/>
      <c r="AT22" s="10"/>
      <c r="AU22" s="33">
        <f>SUM(C22:S22,V22:AS22)</f>
        <v>84</v>
      </c>
    </row>
    <row r="23" spans="1:47" ht="15">
      <c r="A23" s="63" t="s">
        <v>13</v>
      </c>
      <c r="B23" s="63" t="s">
        <v>14</v>
      </c>
      <c r="C23" s="39">
        <f>SUM(C24,C29,C32)</f>
        <v>8</v>
      </c>
      <c r="D23" s="39">
        <f aca="true" t="shared" si="6" ref="D23:R23">SUM(D24,D29,D32)</f>
        <v>8</v>
      </c>
      <c r="E23" s="39">
        <f t="shared" si="6"/>
        <v>8</v>
      </c>
      <c r="F23" s="39">
        <f t="shared" si="6"/>
        <v>9</v>
      </c>
      <c r="G23" s="39">
        <f t="shared" si="6"/>
        <v>9</v>
      </c>
      <c r="H23" s="39">
        <f t="shared" si="6"/>
        <v>9</v>
      </c>
      <c r="I23" s="39">
        <f t="shared" si="6"/>
        <v>9</v>
      </c>
      <c r="J23" s="39">
        <f t="shared" si="6"/>
        <v>9</v>
      </c>
      <c r="K23" s="39">
        <f t="shared" si="6"/>
        <v>9</v>
      </c>
      <c r="L23" s="39">
        <f t="shared" si="6"/>
        <v>9</v>
      </c>
      <c r="M23" s="39">
        <f t="shared" si="6"/>
        <v>9</v>
      </c>
      <c r="N23" s="39">
        <f t="shared" si="6"/>
        <v>9</v>
      </c>
      <c r="O23" s="39">
        <f t="shared" si="6"/>
        <v>9</v>
      </c>
      <c r="P23" s="39">
        <f t="shared" si="6"/>
        <v>8</v>
      </c>
      <c r="Q23" s="39">
        <f t="shared" si="6"/>
        <v>9</v>
      </c>
      <c r="R23" s="39">
        <f t="shared" si="6"/>
        <v>36</v>
      </c>
      <c r="S23" s="39">
        <f>SUM(S24,S29,S32)</f>
        <v>24</v>
      </c>
      <c r="T23" s="56" t="s">
        <v>39</v>
      </c>
      <c r="U23" s="56" t="s">
        <v>39</v>
      </c>
      <c r="V23" s="39">
        <f aca="true" t="shared" si="7" ref="V23:AS23">SUM(V24,V32,V29)</f>
        <v>15</v>
      </c>
      <c r="W23" s="39">
        <f t="shared" si="7"/>
        <v>15</v>
      </c>
      <c r="X23" s="39">
        <f t="shared" si="7"/>
        <v>15</v>
      </c>
      <c r="Y23" s="39">
        <f t="shared" si="7"/>
        <v>15</v>
      </c>
      <c r="Z23" s="39">
        <f t="shared" si="7"/>
        <v>15</v>
      </c>
      <c r="AA23" s="39">
        <f t="shared" si="7"/>
        <v>15</v>
      </c>
      <c r="AB23" s="39">
        <f t="shared" si="7"/>
        <v>15</v>
      </c>
      <c r="AC23" s="39">
        <f t="shared" si="7"/>
        <v>15</v>
      </c>
      <c r="AD23" s="39">
        <f t="shared" si="7"/>
        <v>15</v>
      </c>
      <c r="AE23" s="39">
        <f t="shared" si="7"/>
        <v>15</v>
      </c>
      <c r="AF23" s="39">
        <f t="shared" si="7"/>
        <v>15</v>
      </c>
      <c r="AG23" s="39">
        <f t="shared" si="7"/>
        <v>15</v>
      </c>
      <c r="AH23" s="39">
        <f t="shared" si="7"/>
        <v>16</v>
      </c>
      <c r="AI23" s="39">
        <f t="shared" si="7"/>
        <v>16</v>
      </c>
      <c r="AJ23" s="39">
        <f t="shared" si="7"/>
        <v>16</v>
      </c>
      <c r="AK23" s="39">
        <f t="shared" si="7"/>
        <v>16</v>
      </c>
      <c r="AL23" s="39">
        <f t="shared" si="7"/>
        <v>16</v>
      </c>
      <c r="AM23" s="39">
        <f t="shared" si="7"/>
        <v>16</v>
      </c>
      <c r="AN23" s="39">
        <f t="shared" si="7"/>
        <v>36</v>
      </c>
      <c r="AO23" s="39">
        <f t="shared" si="7"/>
        <v>36</v>
      </c>
      <c r="AP23" s="39">
        <f t="shared" si="7"/>
        <v>36</v>
      </c>
      <c r="AQ23" s="39">
        <f t="shared" si="7"/>
        <v>36</v>
      </c>
      <c r="AR23" s="39">
        <f t="shared" si="7"/>
        <v>36</v>
      </c>
      <c r="AS23" s="39">
        <f t="shared" si="7"/>
        <v>12</v>
      </c>
      <c r="AT23" s="60"/>
      <c r="AU23" s="61">
        <f>SUM(AU24,AU32,AU29)</f>
        <v>659</v>
      </c>
    </row>
    <row r="24" spans="1:47" ht="42.75">
      <c r="A24" s="48" t="s">
        <v>4</v>
      </c>
      <c r="B24" s="3" t="s">
        <v>89</v>
      </c>
      <c r="C24" s="54">
        <f aca="true" t="shared" si="8" ref="C24:S24">SUM(C25,C26,C27:C27)</f>
        <v>2</v>
      </c>
      <c r="D24" s="54">
        <f t="shared" si="8"/>
        <v>2</v>
      </c>
      <c r="E24" s="54">
        <f t="shared" si="8"/>
        <v>2</v>
      </c>
      <c r="F24" s="54">
        <f t="shared" si="8"/>
        <v>3</v>
      </c>
      <c r="G24" s="54">
        <f t="shared" si="8"/>
        <v>3</v>
      </c>
      <c r="H24" s="54">
        <f t="shared" si="8"/>
        <v>3</v>
      </c>
      <c r="I24" s="54">
        <f t="shared" si="8"/>
        <v>3</v>
      </c>
      <c r="J24" s="54">
        <f t="shared" si="8"/>
        <v>3</v>
      </c>
      <c r="K24" s="54">
        <f t="shared" si="8"/>
        <v>3</v>
      </c>
      <c r="L24" s="54">
        <f t="shared" si="8"/>
        <v>3</v>
      </c>
      <c r="M24" s="54">
        <f t="shared" si="8"/>
        <v>3</v>
      </c>
      <c r="N24" s="54">
        <f t="shared" si="8"/>
        <v>3</v>
      </c>
      <c r="O24" s="54">
        <f t="shared" si="8"/>
        <v>3</v>
      </c>
      <c r="P24" s="54">
        <f t="shared" si="8"/>
        <v>2</v>
      </c>
      <c r="Q24" s="54">
        <f t="shared" si="8"/>
        <v>3</v>
      </c>
      <c r="R24" s="54">
        <f t="shared" si="8"/>
        <v>0</v>
      </c>
      <c r="S24" s="54">
        <f t="shared" si="8"/>
        <v>12</v>
      </c>
      <c r="T24" s="56" t="s">
        <v>39</v>
      </c>
      <c r="U24" s="56" t="s">
        <v>39</v>
      </c>
      <c r="V24" s="54">
        <f>SUM(V25,V26,V27:V28)</f>
        <v>10</v>
      </c>
      <c r="W24" s="54">
        <f aca="true" t="shared" si="9" ref="W24:AS24">SUM(W25,W26,W27:W28)</f>
        <v>10</v>
      </c>
      <c r="X24" s="54">
        <f t="shared" si="9"/>
        <v>10</v>
      </c>
      <c r="Y24" s="54">
        <f t="shared" si="9"/>
        <v>10</v>
      </c>
      <c r="Z24" s="54">
        <f t="shared" si="9"/>
        <v>10</v>
      </c>
      <c r="AA24" s="54">
        <f t="shared" si="9"/>
        <v>10</v>
      </c>
      <c r="AB24" s="54">
        <f t="shared" si="9"/>
        <v>10</v>
      </c>
      <c r="AC24" s="54">
        <f t="shared" si="9"/>
        <v>10</v>
      </c>
      <c r="AD24" s="54">
        <f t="shared" si="9"/>
        <v>10</v>
      </c>
      <c r="AE24" s="54">
        <f t="shared" si="9"/>
        <v>10</v>
      </c>
      <c r="AF24" s="54">
        <f t="shared" si="9"/>
        <v>10</v>
      </c>
      <c r="AG24" s="54">
        <f t="shared" si="9"/>
        <v>10</v>
      </c>
      <c r="AH24" s="54">
        <f t="shared" si="9"/>
        <v>10</v>
      </c>
      <c r="AI24" s="54">
        <f t="shared" si="9"/>
        <v>10</v>
      </c>
      <c r="AJ24" s="54">
        <f t="shared" si="9"/>
        <v>10</v>
      </c>
      <c r="AK24" s="54">
        <f t="shared" si="9"/>
        <v>10</v>
      </c>
      <c r="AL24" s="54">
        <f t="shared" si="9"/>
        <v>10</v>
      </c>
      <c r="AM24" s="54">
        <f t="shared" si="9"/>
        <v>10</v>
      </c>
      <c r="AN24" s="54">
        <f t="shared" si="9"/>
        <v>0</v>
      </c>
      <c r="AO24" s="54">
        <f t="shared" si="9"/>
        <v>0</v>
      </c>
      <c r="AP24" s="54">
        <f t="shared" si="9"/>
        <v>0</v>
      </c>
      <c r="AQ24" s="54">
        <f t="shared" si="9"/>
        <v>0</v>
      </c>
      <c r="AR24" s="54">
        <f t="shared" si="9"/>
        <v>0</v>
      </c>
      <c r="AS24" s="54">
        <f t="shared" si="9"/>
        <v>0</v>
      </c>
      <c r="AT24" s="64"/>
      <c r="AU24" s="55">
        <f>SUM(AU25:AU28)</f>
        <v>233</v>
      </c>
    </row>
    <row r="25" spans="1:47" ht="51" customHeight="1">
      <c r="A25" s="47" t="s">
        <v>5</v>
      </c>
      <c r="B25" s="49" t="s">
        <v>90</v>
      </c>
      <c r="C25" s="23">
        <v>2</v>
      </c>
      <c r="D25" s="23">
        <v>2</v>
      </c>
      <c r="E25" s="23">
        <v>2</v>
      </c>
      <c r="F25" s="23">
        <v>3</v>
      </c>
      <c r="G25" s="23">
        <v>3</v>
      </c>
      <c r="H25" s="23">
        <v>3</v>
      </c>
      <c r="I25" s="23">
        <v>3</v>
      </c>
      <c r="J25" s="23">
        <v>3</v>
      </c>
      <c r="K25" s="23">
        <v>3</v>
      </c>
      <c r="L25" s="23">
        <v>3</v>
      </c>
      <c r="M25" s="23">
        <v>3</v>
      </c>
      <c r="N25" s="23">
        <v>3</v>
      </c>
      <c r="O25" s="23">
        <v>3</v>
      </c>
      <c r="P25" s="23">
        <v>2</v>
      </c>
      <c r="Q25" s="7">
        <v>3</v>
      </c>
      <c r="R25" s="23"/>
      <c r="S25" s="31">
        <v>12</v>
      </c>
      <c r="T25" s="56" t="s">
        <v>39</v>
      </c>
      <c r="U25" s="56" t="s">
        <v>39</v>
      </c>
      <c r="V25" s="7">
        <v>2</v>
      </c>
      <c r="W25" s="7">
        <v>2</v>
      </c>
      <c r="X25" s="7">
        <v>2</v>
      </c>
      <c r="Y25" s="7">
        <v>2</v>
      </c>
      <c r="Z25" s="7">
        <v>2</v>
      </c>
      <c r="AA25" s="7">
        <v>2</v>
      </c>
      <c r="AB25" s="7">
        <v>2</v>
      </c>
      <c r="AC25" s="7">
        <v>2</v>
      </c>
      <c r="AD25" s="7">
        <v>2</v>
      </c>
      <c r="AE25" s="7">
        <v>2</v>
      </c>
      <c r="AF25" s="7">
        <v>2</v>
      </c>
      <c r="AG25" s="7">
        <v>2</v>
      </c>
      <c r="AH25" s="7">
        <v>2</v>
      </c>
      <c r="AI25" s="7">
        <v>2</v>
      </c>
      <c r="AJ25" s="7">
        <v>2</v>
      </c>
      <c r="AK25" s="7">
        <v>2</v>
      </c>
      <c r="AL25" s="7">
        <v>2</v>
      </c>
      <c r="AM25" s="7">
        <v>2</v>
      </c>
      <c r="AN25" s="23"/>
      <c r="AO25" s="7"/>
      <c r="AP25" s="7"/>
      <c r="AQ25" s="7"/>
      <c r="AR25" s="7"/>
      <c r="AS25" s="7"/>
      <c r="AT25" s="10"/>
      <c r="AU25" s="33">
        <f aca="true" t="shared" si="10" ref="AU25:AU37">SUM(C25:S25,V25:AS25)</f>
        <v>89</v>
      </c>
    </row>
    <row r="26" spans="1:47" ht="30" customHeight="1">
      <c r="A26" s="50" t="s">
        <v>19</v>
      </c>
      <c r="B26" s="49" t="s">
        <v>91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56" t="s">
        <v>39</v>
      </c>
      <c r="U26" s="56" t="s">
        <v>39</v>
      </c>
      <c r="V26" s="7">
        <v>2</v>
      </c>
      <c r="W26" s="7">
        <v>2</v>
      </c>
      <c r="X26" s="7">
        <v>2</v>
      </c>
      <c r="Y26" s="7">
        <v>2</v>
      </c>
      <c r="Z26" s="7">
        <v>2</v>
      </c>
      <c r="AA26" s="7">
        <v>2</v>
      </c>
      <c r="AB26" s="7">
        <v>2</v>
      </c>
      <c r="AC26" s="7">
        <v>2</v>
      </c>
      <c r="AD26" s="7">
        <v>2</v>
      </c>
      <c r="AE26" s="7">
        <v>2</v>
      </c>
      <c r="AF26" s="7">
        <v>2</v>
      </c>
      <c r="AG26" s="7">
        <v>2</v>
      </c>
      <c r="AH26" s="7">
        <v>2</v>
      </c>
      <c r="AI26" s="7">
        <v>2</v>
      </c>
      <c r="AJ26" s="7">
        <v>2</v>
      </c>
      <c r="AK26" s="7">
        <v>2</v>
      </c>
      <c r="AL26" s="7">
        <v>2</v>
      </c>
      <c r="AM26" s="7">
        <v>2</v>
      </c>
      <c r="AN26" s="23"/>
      <c r="AO26" s="7"/>
      <c r="AP26" s="7"/>
      <c r="AQ26" s="7"/>
      <c r="AR26" s="7"/>
      <c r="AS26" s="7"/>
      <c r="AT26" s="10"/>
      <c r="AU26" s="33">
        <f t="shared" si="10"/>
        <v>36</v>
      </c>
    </row>
    <row r="27" spans="1:47" ht="46.5" customHeight="1">
      <c r="A27" s="50" t="s">
        <v>51</v>
      </c>
      <c r="B27" s="49" t="s">
        <v>92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56" t="s">
        <v>39</v>
      </c>
      <c r="U27" s="56" t="s">
        <v>39</v>
      </c>
      <c r="V27" s="7">
        <v>2</v>
      </c>
      <c r="W27" s="7">
        <v>2</v>
      </c>
      <c r="X27" s="7">
        <v>2</v>
      </c>
      <c r="Y27" s="7">
        <v>2</v>
      </c>
      <c r="Z27" s="7">
        <v>2</v>
      </c>
      <c r="AA27" s="7">
        <v>2</v>
      </c>
      <c r="AB27" s="7">
        <v>2</v>
      </c>
      <c r="AC27" s="7">
        <v>2</v>
      </c>
      <c r="AD27" s="7">
        <v>2</v>
      </c>
      <c r="AE27" s="7">
        <v>2</v>
      </c>
      <c r="AF27" s="7">
        <v>2</v>
      </c>
      <c r="AG27" s="7">
        <v>2</v>
      </c>
      <c r="AH27" s="7">
        <v>2</v>
      </c>
      <c r="AI27" s="7">
        <v>2</v>
      </c>
      <c r="AJ27" s="7">
        <v>2</v>
      </c>
      <c r="AK27" s="7">
        <v>2</v>
      </c>
      <c r="AL27" s="7">
        <v>2</v>
      </c>
      <c r="AM27" s="7">
        <v>2</v>
      </c>
      <c r="AN27" s="7"/>
      <c r="AO27" s="7"/>
      <c r="AP27" s="7"/>
      <c r="AQ27" s="7"/>
      <c r="AR27" s="7"/>
      <c r="AS27" s="7"/>
      <c r="AT27" s="10"/>
      <c r="AU27" s="33">
        <f t="shared" si="10"/>
        <v>36</v>
      </c>
    </row>
    <row r="28" spans="1:47" ht="46.5" customHeight="1">
      <c r="A28" s="50" t="s">
        <v>108</v>
      </c>
      <c r="B28" s="49" t="s">
        <v>136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6" t="s">
        <v>39</v>
      </c>
      <c r="U28" s="56" t="s">
        <v>39</v>
      </c>
      <c r="V28" s="7">
        <v>4</v>
      </c>
      <c r="W28" s="7">
        <v>4</v>
      </c>
      <c r="X28" s="7">
        <v>4</v>
      </c>
      <c r="Y28" s="7">
        <v>4</v>
      </c>
      <c r="Z28" s="7">
        <v>4</v>
      </c>
      <c r="AA28" s="7">
        <v>4</v>
      </c>
      <c r="AB28" s="7">
        <v>4</v>
      </c>
      <c r="AC28" s="7">
        <v>4</v>
      </c>
      <c r="AD28" s="7">
        <v>4</v>
      </c>
      <c r="AE28" s="7">
        <v>4</v>
      </c>
      <c r="AF28" s="7">
        <v>4</v>
      </c>
      <c r="AG28" s="7">
        <v>4</v>
      </c>
      <c r="AH28" s="7">
        <v>4</v>
      </c>
      <c r="AI28" s="7">
        <v>4</v>
      </c>
      <c r="AJ28" s="7">
        <v>4</v>
      </c>
      <c r="AK28" s="7">
        <v>4</v>
      </c>
      <c r="AL28" s="7">
        <v>4</v>
      </c>
      <c r="AM28" s="30">
        <v>4</v>
      </c>
      <c r="AN28" s="7"/>
      <c r="AO28" s="7"/>
      <c r="AP28" s="7"/>
      <c r="AQ28" s="7"/>
      <c r="AR28" s="7"/>
      <c r="AS28" s="7"/>
      <c r="AT28" s="10"/>
      <c r="AU28" s="33">
        <f t="shared" si="10"/>
        <v>72</v>
      </c>
    </row>
    <row r="29" spans="1:47" ht="48.75" customHeight="1">
      <c r="A29" s="48" t="s">
        <v>102</v>
      </c>
      <c r="B29" s="3" t="s">
        <v>103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6" t="s">
        <v>39</v>
      </c>
      <c r="U29" s="56" t="s">
        <v>39</v>
      </c>
      <c r="V29" s="54">
        <f>SUM(V30,V31)</f>
        <v>2</v>
      </c>
      <c r="W29" s="54">
        <f aca="true" t="shared" si="11" ref="W29:AT29">SUM(W30,W31)</f>
        <v>2</v>
      </c>
      <c r="X29" s="54">
        <f t="shared" si="11"/>
        <v>2</v>
      </c>
      <c r="Y29" s="54">
        <f t="shared" si="11"/>
        <v>2</v>
      </c>
      <c r="Z29" s="54">
        <f t="shared" si="11"/>
        <v>2</v>
      </c>
      <c r="AA29" s="54">
        <f t="shared" si="11"/>
        <v>2</v>
      </c>
      <c r="AB29" s="54">
        <f t="shared" si="11"/>
        <v>2</v>
      </c>
      <c r="AC29" s="54">
        <f t="shared" si="11"/>
        <v>2</v>
      </c>
      <c r="AD29" s="54">
        <f t="shared" si="11"/>
        <v>2</v>
      </c>
      <c r="AE29" s="54">
        <f t="shared" si="11"/>
        <v>2</v>
      </c>
      <c r="AF29" s="54">
        <f t="shared" si="11"/>
        <v>2</v>
      </c>
      <c r="AG29" s="54">
        <f t="shared" si="11"/>
        <v>2</v>
      </c>
      <c r="AH29" s="54">
        <f t="shared" si="11"/>
        <v>2</v>
      </c>
      <c r="AI29" s="54">
        <f t="shared" si="11"/>
        <v>2</v>
      </c>
      <c r="AJ29" s="54">
        <f t="shared" si="11"/>
        <v>2</v>
      </c>
      <c r="AK29" s="54">
        <f t="shared" si="11"/>
        <v>2</v>
      </c>
      <c r="AL29" s="54">
        <f t="shared" si="11"/>
        <v>2</v>
      </c>
      <c r="AM29" s="54">
        <f t="shared" si="11"/>
        <v>2</v>
      </c>
      <c r="AN29" s="54">
        <f t="shared" si="11"/>
        <v>36</v>
      </c>
      <c r="AO29" s="54">
        <f t="shared" si="11"/>
        <v>0</v>
      </c>
      <c r="AP29" s="54">
        <f t="shared" si="11"/>
        <v>0</v>
      </c>
      <c r="AQ29" s="54">
        <f t="shared" si="11"/>
        <v>0</v>
      </c>
      <c r="AR29" s="54">
        <f t="shared" si="11"/>
        <v>0</v>
      </c>
      <c r="AS29" s="54">
        <f t="shared" si="11"/>
        <v>0</v>
      </c>
      <c r="AT29" s="54">
        <f t="shared" si="11"/>
        <v>0</v>
      </c>
      <c r="AU29" s="55">
        <f t="shared" si="10"/>
        <v>72</v>
      </c>
    </row>
    <row r="30" spans="1:47" ht="40.5" customHeight="1">
      <c r="A30" s="50" t="s">
        <v>20</v>
      </c>
      <c r="B30" s="46" t="s">
        <v>104</v>
      </c>
      <c r="C30" s="23">
        <v>2</v>
      </c>
      <c r="D30" s="23">
        <v>2</v>
      </c>
      <c r="E30" s="23">
        <v>2</v>
      </c>
      <c r="F30" s="23">
        <v>2</v>
      </c>
      <c r="G30" s="23">
        <v>2</v>
      </c>
      <c r="H30" s="23">
        <v>2</v>
      </c>
      <c r="I30" s="23">
        <v>2</v>
      </c>
      <c r="J30" s="23">
        <v>2</v>
      </c>
      <c r="K30" s="23">
        <v>2</v>
      </c>
      <c r="L30" s="23">
        <v>2</v>
      </c>
      <c r="M30" s="23">
        <v>2</v>
      </c>
      <c r="N30" s="23">
        <v>2</v>
      </c>
      <c r="O30" s="23">
        <v>2</v>
      </c>
      <c r="P30" s="23">
        <v>2</v>
      </c>
      <c r="Q30" s="23">
        <v>2</v>
      </c>
      <c r="R30" s="23"/>
      <c r="S30" s="23"/>
      <c r="T30" s="56" t="s">
        <v>39</v>
      </c>
      <c r="U30" s="56" t="s">
        <v>39</v>
      </c>
      <c r="V30" s="7">
        <v>2</v>
      </c>
      <c r="W30" s="7">
        <v>2</v>
      </c>
      <c r="X30" s="7">
        <v>2</v>
      </c>
      <c r="Y30" s="7">
        <v>2</v>
      </c>
      <c r="Z30" s="7">
        <v>2</v>
      </c>
      <c r="AA30" s="7">
        <v>2</v>
      </c>
      <c r="AB30" s="7">
        <v>2</v>
      </c>
      <c r="AC30" s="7">
        <v>2</v>
      </c>
      <c r="AD30" s="7">
        <v>2</v>
      </c>
      <c r="AE30" s="7">
        <v>2</v>
      </c>
      <c r="AF30" s="7">
        <v>2</v>
      </c>
      <c r="AG30" s="7">
        <v>2</v>
      </c>
      <c r="AH30" s="7">
        <v>2</v>
      </c>
      <c r="AI30" s="7">
        <v>2</v>
      </c>
      <c r="AJ30" s="7">
        <v>2</v>
      </c>
      <c r="AK30" s="7">
        <v>2</v>
      </c>
      <c r="AL30" s="7">
        <v>2</v>
      </c>
      <c r="AM30" s="30">
        <v>2</v>
      </c>
      <c r="AN30" s="57"/>
      <c r="AO30" s="23"/>
      <c r="AP30" s="23"/>
      <c r="AQ30" s="23"/>
      <c r="AR30" s="23"/>
      <c r="AS30" s="23"/>
      <c r="AT30" s="23"/>
      <c r="AU30" s="33">
        <f t="shared" si="10"/>
        <v>66</v>
      </c>
    </row>
    <row r="31" spans="1:47" ht="22.5" customHeight="1">
      <c r="A31" s="67" t="s">
        <v>21</v>
      </c>
      <c r="B31" s="81" t="s">
        <v>10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56" t="s">
        <v>39</v>
      </c>
      <c r="U31" s="56" t="s">
        <v>39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41">
        <v>36</v>
      </c>
      <c r="AO31" s="38"/>
      <c r="AP31" s="38"/>
      <c r="AQ31" s="38"/>
      <c r="AR31" s="38"/>
      <c r="AS31" s="38"/>
      <c r="AT31" s="38"/>
      <c r="AU31" s="52">
        <f t="shared" si="10"/>
        <v>36</v>
      </c>
    </row>
    <row r="32" spans="1:47" ht="32.25" customHeight="1">
      <c r="A32" s="48" t="s">
        <v>93</v>
      </c>
      <c r="B32" s="3" t="s">
        <v>94</v>
      </c>
      <c r="C32" s="54">
        <f aca="true" t="shared" si="12" ref="C32:R32">SUM(C33,C34,C35:C35)</f>
        <v>6</v>
      </c>
      <c r="D32" s="54">
        <f t="shared" si="12"/>
        <v>6</v>
      </c>
      <c r="E32" s="54">
        <f t="shared" si="12"/>
        <v>6</v>
      </c>
      <c r="F32" s="54">
        <f t="shared" si="12"/>
        <v>6</v>
      </c>
      <c r="G32" s="54">
        <f t="shared" si="12"/>
        <v>6</v>
      </c>
      <c r="H32" s="54">
        <f t="shared" si="12"/>
        <v>6</v>
      </c>
      <c r="I32" s="54">
        <f t="shared" si="12"/>
        <v>6</v>
      </c>
      <c r="J32" s="54">
        <f t="shared" si="12"/>
        <v>6</v>
      </c>
      <c r="K32" s="54">
        <f t="shared" si="12"/>
        <v>6</v>
      </c>
      <c r="L32" s="54">
        <f t="shared" si="12"/>
        <v>6</v>
      </c>
      <c r="M32" s="54">
        <f t="shared" si="12"/>
        <v>6</v>
      </c>
      <c r="N32" s="54">
        <f t="shared" si="12"/>
        <v>6</v>
      </c>
      <c r="O32" s="54">
        <f t="shared" si="12"/>
        <v>6</v>
      </c>
      <c r="P32" s="54">
        <f t="shared" si="12"/>
        <v>6</v>
      </c>
      <c r="Q32" s="54">
        <f t="shared" si="12"/>
        <v>6</v>
      </c>
      <c r="R32" s="54">
        <f t="shared" si="12"/>
        <v>36</v>
      </c>
      <c r="S32" s="54">
        <f>SUM(S33,S34)</f>
        <v>12</v>
      </c>
      <c r="T32" s="56" t="s">
        <v>39</v>
      </c>
      <c r="U32" s="56" t="s">
        <v>39</v>
      </c>
      <c r="V32" s="54">
        <f>SUM(V33,V34)</f>
        <v>3</v>
      </c>
      <c r="W32" s="54">
        <f aca="true" t="shared" si="13" ref="W32:AN32">SUM(W33,W34,W35:W35)</f>
        <v>3</v>
      </c>
      <c r="X32" s="54">
        <f t="shared" si="13"/>
        <v>3</v>
      </c>
      <c r="Y32" s="54">
        <f t="shared" si="13"/>
        <v>3</v>
      </c>
      <c r="Z32" s="54">
        <f t="shared" si="13"/>
        <v>3</v>
      </c>
      <c r="AA32" s="54">
        <f t="shared" si="13"/>
        <v>3</v>
      </c>
      <c r="AB32" s="54">
        <f t="shared" si="13"/>
        <v>3</v>
      </c>
      <c r="AC32" s="54">
        <f t="shared" si="13"/>
        <v>3</v>
      </c>
      <c r="AD32" s="54">
        <f t="shared" si="13"/>
        <v>3</v>
      </c>
      <c r="AE32" s="54">
        <f t="shared" si="13"/>
        <v>3</v>
      </c>
      <c r="AF32" s="54">
        <f t="shared" si="13"/>
        <v>3</v>
      </c>
      <c r="AG32" s="54">
        <f t="shared" si="13"/>
        <v>3</v>
      </c>
      <c r="AH32" s="54">
        <f t="shared" si="13"/>
        <v>4</v>
      </c>
      <c r="AI32" s="54">
        <f t="shared" si="13"/>
        <v>4</v>
      </c>
      <c r="AJ32" s="54">
        <f t="shared" si="13"/>
        <v>4</v>
      </c>
      <c r="AK32" s="54">
        <f t="shared" si="13"/>
        <v>4</v>
      </c>
      <c r="AL32" s="54">
        <f t="shared" si="13"/>
        <v>4</v>
      </c>
      <c r="AM32" s="54">
        <f t="shared" si="13"/>
        <v>4</v>
      </c>
      <c r="AN32" s="54">
        <f t="shared" si="13"/>
        <v>0</v>
      </c>
      <c r="AO32" s="54">
        <f aca="true" t="shared" si="14" ref="AO32:AT32">SUM(AO33,AO34,AO35:AO36)</f>
        <v>36</v>
      </c>
      <c r="AP32" s="54">
        <f t="shared" si="14"/>
        <v>36</v>
      </c>
      <c r="AQ32" s="54">
        <f t="shared" si="14"/>
        <v>36</v>
      </c>
      <c r="AR32" s="54">
        <f t="shared" si="14"/>
        <v>36</v>
      </c>
      <c r="AS32" s="54">
        <f t="shared" si="14"/>
        <v>12</v>
      </c>
      <c r="AT32" s="54">
        <f t="shared" si="14"/>
        <v>0</v>
      </c>
      <c r="AU32" s="55">
        <f t="shared" si="10"/>
        <v>354</v>
      </c>
    </row>
    <row r="33" spans="1:47" ht="48" customHeight="1">
      <c r="A33" s="51" t="s">
        <v>95</v>
      </c>
      <c r="B33" s="46" t="s">
        <v>96</v>
      </c>
      <c r="C33" s="7">
        <v>3</v>
      </c>
      <c r="D33" s="7">
        <v>3</v>
      </c>
      <c r="E33" s="7">
        <v>3</v>
      </c>
      <c r="F33" s="7">
        <v>3</v>
      </c>
      <c r="G33" s="7">
        <v>3</v>
      </c>
      <c r="H33" s="7">
        <v>3</v>
      </c>
      <c r="I33" s="7">
        <v>3</v>
      </c>
      <c r="J33" s="7">
        <v>3</v>
      </c>
      <c r="K33" s="7">
        <v>3</v>
      </c>
      <c r="L33" s="7">
        <v>3</v>
      </c>
      <c r="M33" s="7">
        <v>3</v>
      </c>
      <c r="N33" s="7">
        <v>3</v>
      </c>
      <c r="O33" s="7">
        <v>3</v>
      </c>
      <c r="P33" s="7">
        <v>3</v>
      </c>
      <c r="Q33" s="7">
        <v>3</v>
      </c>
      <c r="R33" s="23"/>
      <c r="S33" s="84">
        <v>6</v>
      </c>
      <c r="T33" s="56" t="s">
        <v>39</v>
      </c>
      <c r="U33" s="56" t="s">
        <v>39</v>
      </c>
      <c r="V33" s="7">
        <v>1</v>
      </c>
      <c r="W33" s="7">
        <v>1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7">
        <v>1</v>
      </c>
      <c r="AD33" s="7">
        <v>1</v>
      </c>
      <c r="AE33" s="85">
        <v>2</v>
      </c>
      <c r="AF33" s="85">
        <v>2</v>
      </c>
      <c r="AG33" s="85">
        <v>2</v>
      </c>
      <c r="AH33" s="85">
        <v>2</v>
      </c>
      <c r="AI33" s="85">
        <v>2</v>
      </c>
      <c r="AJ33" s="85">
        <v>2</v>
      </c>
      <c r="AK33" s="85">
        <v>2</v>
      </c>
      <c r="AL33" s="85">
        <v>2</v>
      </c>
      <c r="AM33" s="29">
        <v>2</v>
      </c>
      <c r="AN33" s="7"/>
      <c r="AO33" s="7"/>
      <c r="AP33" s="7"/>
      <c r="AQ33" s="7"/>
      <c r="AR33" s="7"/>
      <c r="AS33" s="7"/>
      <c r="AT33" s="7"/>
      <c r="AU33" s="33">
        <f t="shared" si="10"/>
        <v>78</v>
      </c>
    </row>
    <row r="34" spans="1:47" ht="49.5" customHeight="1">
      <c r="A34" s="51" t="s">
        <v>97</v>
      </c>
      <c r="B34" s="46" t="s">
        <v>98</v>
      </c>
      <c r="C34" s="7">
        <v>3</v>
      </c>
      <c r="D34" s="7">
        <v>3</v>
      </c>
      <c r="E34" s="7">
        <v>3</v>
      </c>
      <c r="F34" s="7">
        <v>3</v>
      </c>
      <c r="G34" s="7">
        <v>3</v>
      </c>
      <c r="H34" s="7">
        <v>3</v>
      </c>
      <c r="I34" s="7">
        <v>3</v>
      </c>
      <c r="J34" s="7">
        <v>3</v>
      </c>
      <c r="K34" s="7">
        <v>3</v>
      </c>
      <c r="L34" s="7">
        <v>3</v>
      </c>
      <c r="M34" s="7">
        <v>3</v>
      </c>
      <c r="N34" s="7">
        <v>3</v>
      </c>
      <c r="O34" s="7">
        <v>3</v>
      </c>
      <c r="P34" s="7">
        <v>3</v>
      </c>
      <c r="Q34" s="7">
        <v>3</v>
      </c>
      <c r="R34" s="23"/>
      <c r="S34" s="84">
        <v>6</v>
      </c>
      <c r="T34" s="56" t="s">
        <v>39</v>
      </c>
      <c r="U34" s="56" t="s">
        <v>39</v>
      </c>
      <c r="V34" s="7">
        <v>2</v>
      </c>
      <c r="W34" s="7">
        <v>2</v>
      </c>
      <c r="X34" s="7">
        <v>2</v>
      </c>
      <c r="Y34" s="7">
        <v>2</v>
      </c>
      <c r="Z34" s="7">
        <v>2</v>
      </c>
      <c r="AA34" s="7">
        <v>2</v>
      </c>
      <c r="AB34" s="7">
        <v>2</v>
      </c>
      <c r="AC34" s="7">
        <v>2</v>
      </c>
      <c r="AD34" s="7">
        <v>2</v>
      </c>
      <c r="AE34" s="85">
        <v>1</v>
      </c>
      <c r="AF34" s="85">
        <v>1</v>
      </c>
      <c r="AG34" s="85">
        <v>1</v>
      </c>
      <c r="AH34" s="7">
        <v>2</v>
      </c>
      <c r="AI34" s="7">
        <v>2</v>
      </c>
      <c r="AJ34" s="7">
        <v>2</v>
      </c>
      <c r="AK34" s="7">
        <v>2</v>
      </c>
      <c r="AL34" s="7">
        <v>2</v>
      </c>
      <c r="AM34" s="29">
        <v>2</v>
      </c>
      <c r="AN34" s="7"/>
      <c r="AO34" s="7"/>
      <c r="AP34" s="7"/>
      <c r="AQ34" s="7"/>
      <c r="AR34" s="7"/>
      <c r="AS34" s="65">
        <v>12</v>
      </c>
      <c r="AT34" s="7"/>
      <c r="AU34" s="33">
        <f t="shared" si="10"/>
        <v>96</v>
      </c>
    </row>
    <row r="35" spans="1:47" ht="21" customHeight="1">
      <c r="A35" s="4" t="s">
        <v>99</v>
      </c>
      <c r="B35" s="80" t="s">
        <v>10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41">
        <v>36</v>
      </c>
      <c r="S35" s="38">
        <v>0</v>
      </c>
      <c r="T35" s="56" t="s">
        <v>39</v>
      </c>
      <c r="U35" s="56" t="s">
        <v>39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5">
        <v>36</v>
      </c>
      <c r="AP35" s="38">
        <v>0</v>
      </c>
      <c r="AQ35" s="38">
        <v>0</v>
      </c>
      <c r="AR35" s="38">
        <v>0</v>
      </c>
      <c r="AS35" s="38">
        <v>0</v>
      </c>
      <c r="AT35" s="38"/>
      <c r="AU35" s="40">
        <f t="shared" si="10"/>
        <v>72</v>
      </c>
    </row>
    <row r="36" spans="1:47" ht="21" customHeight="1">
      <c r="A36" s="4" t="s">
        <v>100</v>
      </c>
      <c r="B36" s="80" t="s">
        <v>101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56" t="s">
        <v>39</v>
      </c>
      <c r="U36" s="56" t="s">
        <v>39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38">
        <v>0</v>
      </c>
      <c r="AM36" s="38">
        <v>0</v>
      </c>
      <c r="AN36" s="38">
        <v>0</v>
      </c>
      <c r="AO36" s="38">
        <v>0</v>
      </c>
      <c r="AP36" s="41">
        <v>36</v>
      </c>
      <c r="AQ36" s="41">
        <v>36</v>
      </c>
      <c r="AR36" s="35">
        <v>36</v>
      </c>
      <c r="AS36" s="38">
        <v>0</v>
      </c>
      <c r="AT36" s="38"/>
      <c r="AU36" s="40">
        <f t="shared" si="10"/>
        <v>108</v>
      </c>
    </row>
    <row r="37" spans="1:47" ht="15">
      <c r="A37" s="11" t="s">
        <v>40</v>
      </c>
      <c r="B37" s="12" t="s">
        <v>9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2">
        <v>36</v>
      </c>
      <c r="T37" s="56" t="s">
        <v>39</v>
      </c>
      <c r="U37" s="56" t="s">
        <v>39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>
        <v>36</v>
      </c>
      <c r="AT37" s="11"/>
      <c r="AU37" s="32">
        <f t="shared" si="10"/>
        <v>72</v>
      </c>
    </row>
    <row r="38" spans="1:47" ht="15">
      <c r="A38" s="11"/>
      <c r="B38" s="12" t="s">
        <v>41</v>
      </c>
      <c r="C38" s="11">
        <v>36</v>
      </c>
      <c r="D38" s="11">
        <v>36</v>
      </c>
      <c r="E38" s="11">
        <v>36</v>
      </c>
      <c r="F38" s="11">
        <v>36</v>
      </c>
      <c r="G38" s="11">
        <v>36</v>
      </c>
      <c r="H38" s="11">
        <v>36</v>
      </c>
      <c r="I38" s="11">
        <v>36</v>
      </c>
      <c r="J38" s="11">
        <v>36</v>
      </c>
      <c r="K38" s="11">
        <v>36</v>
      </c>
      <c r="L38" s="11">
        <v>36</v>
      </c>
      <c r="M38" s="11">
        <v>36</v>
      </c>
      <c r="N38" s="11">
        <v>36</v>
      </c>
      <c r="O38" s="11">
        <v>36</v>
      </c>
      <c r="P38" s="11">
        <v>36</v>
      </c>
      <c r="Q38" s="11">
        <v>36</v>
      </c>
      <c r="R38" s="11">
        <v>36</v>
      </c>
      <c r="S38" s="11">
        <v>36</v>
      </c>
      <c r="T38" s="56" t="s">
        <v>39</v>
      </c>
      <c r="U38" s="56" t="s">
        <v>39</v>
      </c>
      <c r="V38" s="11">
        <v>36</v>
      </c>
      <c r="W38" s="11">
        <v>36</v>
      </c>
      <c r="X38" s="11">
        <v>36</v>
      </c>
      <c r="Y38" s="11">
        <v>36</v>
      </c>
      <c r="Z38" s="11">
        <v>36</v>
      </c>
      <c r="AA38" s="11">
        <v>36</v>
      </c>
      <c r="AB38" s="11">
        <v>36</v>
      </c>
      <c r="AC38" s="11">
        <v>36</v>
      </c>
      <c r="AD38" s="11">
        <v>36</v>
      </c>
      <c r="AE38" s="11">
        <v>36</v>
      </c>
      <c r="AF38" s="11">
        <v>36</v>
      </c>
      <c r="AG38" s="11">
        <v>36</v>
      </c>
      <c r="AH38" s="11">
        <f aca="true" t="shared" si="15" ref="AH38:AS38">SUM(AH23,AH17,AH12,)</f>
        <v>36</v>
      </c>
      <c r="AI38" s="11">
        <f t="shared" si="15"/>
        <v>36</v>
      </c>
      <c r="AJ38" s="11">
        <f t="shared" si="15"/>
        <v>36</v>
      </c>
      <c r="AK38" s="11">
        <f t="shared" si="15"/>
        <v>36</v>
      </c>
      <c r="AL38" s="11">
        <f t="shared" si="15"/>
        <v>36</v>
      </c>
      <c r="AM38" s="11">
        <f t="shared" si="15"/>
        <v>36</v>
      </c>
      <c r="AN38" s="11">
        <f t="shared" si="15"/>
        <v>36</v>
      </c>
      <c r="AO38" s="11">
        <f t="shared" si="15"/>
        <v>36</v>
      </c>
      <c r="AP38" s="11">
        <f t="shared" si="15"/>
        <v>36</v>
      </c>
      <c r="AQ38" s="11">
        <f t="shared" si="15"/>
        <v>36</v>
      </c>
      <c r="AR38" s="11">
        <f t="shared" si="15"/>
        <v>36</v>
      </c>
      <c r="AS38" s="11">
        <f t="shared" si="15"/>
        <v>36</v>
      </c>
      <c r="AT38" s="11"/>
      <c r="AU38" s="32">
        <f>SUM(C38:S38,V38:AS38)</f>
        <v>1476</v>
      </c>
    </row>
    <row r="39" spans="1:47" ht="23.25" customHeight="1">
      <c r="A39" s="7"/>
      <c r="B39" s="7"/>
      <c r="C39" s="102" t="s">
        <v>43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</row>
    <row r="40" spans="1:47" ht="15">
      <c r="A40" s="7"/>
      <c r="B40" s="7"/>
      <c r="C40" s="24">
        <v>1</v>
      </c>
      <c r="D40" s="24">
        <v>2</v>
      </c>
      <c r="E40" s="24">
        <v>3</v>
      </c>
      <c r="F40" s="24">
        <v>4</v>
      </c>
      <c r="G40" s="24">
        <v>5</v>
      </c>
      <c r="H40" s="24">
        <v>6</v>
      </c>
      <c r="I40" s="24">
        <v>7</v>
      </c>
      <c r="J40" s="24">
        <v>8</v>
      </c>
      <c r="K40" s="24">
        <v>9</v>
      </c>
      <c r="L40" s="24">
        <v>10</v>
      </c>
      <c r="M40" s="24">
        <v>11</v>
      </c>
      <c r="N40" s="24">
        <v>12</v>
      </c>
      <c r="O40" s="24">
        <v>13</v>
      </c>
      <c r="P40" s="24">
        <v>14</v>
      </c>
      <c r="Q40" s="24">
        <v>15</v>
      </c>
      <c r="R40" s="24">
        <v>16</v>
      </c>
      <c r="S40" s="24">
        <v>17</v>
      </c>
      <c r="T40" s="24">
        <v>18</v>
      </c>
      <c r="U40" s="24">
        <v>19</v>
      </c>
      <c r="V40" s="24">
        <v>20</v>
      </c>
      <c r="W40" s="24">
        <v>21</v>
      </c>
      <c r="X40" s="24">
        <v>22</v>
      </c>
      <c r="Y40" s="24">
        <v>23</v>
      </c>
      <c r="Z40" s="24">
        <v>24</v>
      </c>
      <c r="AA40" s="24">
        <v>25</v>
      </c>
      <c r="AB40" s="24">
        <v>26</v>
      </c>
      <c r="AC40" s="24">
        <v>27</v>
      </c>
      <c r="AD40" s="24">
        <v>28</v>
      </c>
      <c r="AE40" s="24">
        <v>29</v>
      </c>
      <c r="AF40" s="24">
        <v>30</v>
      </c>
      <c r="AG40" s="24">
        <v>31</v>
      </c>
      <c r="AH40" s="24">
        <v>32</v>
      </c>
      <c r="AI40" s="24">
        <v>33</v>
      </c>
      <c r="AJ40" s="24">
        <v>34</v>
      </c>
      <c r="AK40" s="24">
        <v>35</v>
      </c>
      <c r="AL40" s="24">
        <v>36</v>
      </c>
      <c r="AM40" s="24">
        <v>37</v>
      </c>
      <c r="AN40" s="24">
        <v>38</v>
      </c>
      <c r="AO40" s="24">
        <v>39</v>
      </c>
      <c r="AP40" s="24">
        <v>40</v>
      </c>
      <c r="AQ40" s="24">
        <v>41</v>
      </c>
      <c r="AR40" s="24">
        <v>42</v>
      </c>
      <c r="AS40" s="24">
        <v>43</v>
      </c>
      <c r="AT40" s="24">
        <v>44</v>
      </c>
      <c r="AU40" s="24"/>
    </row>
    <row r="41" spans="1:47" ht="23.25" customHeight="1">
      <c r="A41" s="58" t="s">
        <v>72</v>
      </c>
      <c r="B41" s="59" t="s">
        <v>73</v>
      </c>
      <c r="C41" s="39">
        <f aca="true" t="shared" si="16" ref="C41:S41">SUM(C42:C43)</f>
        <v>4</v>
      </c>
      <c r="D41" s="39">
        <f t="shared" si="16"/>
        <v>4</v>
      </c>
      <c r="E41" s="39">
        <f t="shared" si="16"/>
        <v>4</v>
      </c>
      <c r="F41" s="39">
        <f t="shared" si="16"/>
        <v>4</v>
      </c>
      <c r="G41" s="39">
        <f t="shared" si="16"/>
        <v>4</v>
      </c>
      <c r="H41" s="39">
        <f t="shared" si="16"/>
        <v>4</v>
      </c>
      <c r="I41" s="39">
        <f t="shared" si="16"/>
        <v>4</v>
      </c>
      <c r="J41" s="39">
        <f t="shared" si="16"/>
        <v>4</v>
      </c>
      <c r="K41" s="39">
        <f t="shared" si="16"/>
        <v>4</v>
      </c>
      <c r="L41" s="39">
        <f t="shared" si="16"/>
        <v>4</v>
      </c>
      <c r="M41" s="39">
        <f t="shared" si="16"/>
        <v>4</v>
      </c>
      <c r="N41" s="39">
        <f t="shared" si="16"/>
        <v>4</v>
      </c>
      <c r="O41" s="39">
        <f t="shared" si="16"/>
        <v>0</v>
      </c>
      <c r="P41" s="39">
        <f t="shared" si="16"/>
        <v>0</v>
      </c>
      <c r="Q41" s="39">
        <f t="shared" si="16"/>
        <v>0</v>
      </c>
      <c r="R41" s="39">
        <f t="shared" si="16"/>
        <v>0</v>
      </c>
      <c r="S41" s="39">
        <f t="shared" si="16"/>
        <v>0</v>
      </c>
      <c r="T41" s="56" t="s">
        <v>39</v>
      </c>
      <c r="U41" s="56" t="s">
        <v>39</v>
      </c>
      <c r="V41" s="39">
        <f>SUM(V42:V43)</f>
        <v>2</v>
      </c>
      <c r="W41" s="39">
        <f aca="true" t="shared" si="17" ref="W41:AT41">SUM(W42:W43)</f>
        <v>2</v>
      </c>
      <c r="X41" s="39">
        <f t="shared" si="17"/>
        <v>2</v>
      </c>
      <c r="Y41" s="39">
        <f t="shared" si="17"/>
        <v>2</v>
      </c>
      <c r="Z41" s="39">
        <f t="shared" si="17"/>
        <v>2</v>
      </c>
      <c r="AA41" s="39">
        <f t="shared" si="17"/>
        <v>2</v>
      </c>
      <c r="AB41" s="39">
        <f t="shared" si="17"/>
        <v>2</v>
      </c>
      <c r="AC41" s="39">
        <f t="shared" si="17"/>
        <v>2</v>
      </c>
      <c r="AD41" s="39">
        <f t="shared" si="17"/>
        <v>2</v>
      </c>
      <c r="AE41" s="39">
        <f t="shared" si="17"/>
        <v>2</v>
      </c>
      <c r="AF41" s="39">
        <f t="shared" si="17"/>
        <v>2</v>
      </c>
      <c r="AG41" s="39">
        <f t="shared" si="17"/>
        <v>2</v>
      </c>
      <c r="AH41" s="39">
        <f t="shared" si="17"/>
        <v>2</v>
      </c>
      <c r="AI41" s="39">
        <f t="shared" si="17"/>
        <v>2</v>
      </c>
      <c r="AJ41" s="39">
        <f t="shared" si="17"/>
        <v>2</v>
      </c>
      <c r="AK41" s="39">
        <f t="shared" si="17"/>
        <v>2</v>
      </c>
      <c r="AL41" s="39">
        <f t="shared" si="17"/>
        <v>2</v>
      </c>
      <c r="AM41" s="39">
        <f t="shared" si="17"/>
        <v>2</v>
      </c>
      <c r="AN41" s="39">
        <f t="shared" si="17"/>
        <v>0</v>
      </c>
      <c r="AO41" s="39">
        <f t="shared" si="17"/>
        <v>0</v>
      </c>
      <c r="AP41" s="39">
        <f t="shared" si="17"/>
        <v>0</v>
      </c>
      <c r="AQ41" s="39">
        <f t="shared" si="17"/>
        <v>0</v>
      </c>
      <c r="AR41" s="39">
        <f t="shared" si="17"/>
        <v>0</v>
      </c>
      <c r="AS41" s="39">
        <f t="shared" si="17"/>
        <v>0</v>
      </c>
      <c r="AT41" s="39">
        <f t="shared" si="17"/>
        <v>0</v>
      </c>
      <c r="AU41" s="61">
        <f aca="true" t="shared" si="18" ref="AU41:AU51">SUM(C41:S41,V41:AS41)</f>
        <v>84</v>
      </c>
    </row>
    <row r="42" spans="1:47" ht="25.5">
      <c r="A42" s="2" t="s">
        <v>105</v>
      </c>
      <c r="B42" s="1" t="s">
        <v>11</v>
      </c>
      <c r="C42" s="7">
        <v>2</v>
      </c>
      <c r="D42" s="7">
        <v>2</v>
      </c>
      <c r="E42" s="7">
        <v>2</v>
      </c>
      <c r="F42" s="7">
        <v>2</v>
      </c>
      <c r="G42" s="7">
        <v>2</v>
      </c>
      <c r="H42" s="7">
        <v>2</v>
      </c>
      <c r="I42" s="7">
        <v>2</v>
      </c>
      <c r="J42" s="7">
        <v>2</v>
      </c>
      <c r="K42" s="7">
        <v>2</v>
      </c>
      <c r="L42" s="7">
        <v>2</v>
      </c>
      <c r="M42" s="7">
        <v>2</v>
      </c>
      <c r="N42" s="30">
        <v>2</v>
      </c>
      <c r="O42" s="7"/>
      <c r="P42" s="7"/>
      <c r="Q42" s="7"/>
      <c r="R42" s="7"/>
      <c r="S42" s="7"/>
      <c r="T42" s="56" t="s">
        <v>39</v>
      </c>
      <c r="U42" s="56" t="s">
        <v>39</v>
      </c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0">
        <f t="shared" si="18"/>
        <v>24</v>
      </c>
    </row>
    <row r="43" spans="1:47" ht="25.5">
      <c r="A43" s="2" t="s">
        <v>106</v>
      </c>
      <c r="B43" s="1" t="s">
        <v>24</v>
      </c>
      <c r="C43" s="7">
        <v>2</v>
      </c>
      <c r="D43" s="7">
        <v>2</v>
      </c>
      <c r="E43" s="7">
        <v>2</v>
      </c>
      <c r="F43" s="7">
        <v>2</v>
      </c>
      <c r="G43" s="7">
        <v>2</v>
      </c>
      <c r="H43" s="7">
        <v>2</v>
      </c>
      <c r="I43" s="7">
        <v>2</v>
      </c>
      <c r="J43" s="7">
        <v>2</v>
      </c>
      <c r="K43" s="7">
        <v>2</v>
      </c>
      <c r="L43" s="7">
        <v>2</v>
      </c>
      <c r="M43" s="7">
        <v>2</v>
      </c>
      <c r="N43" s="7">
        <v>2</v>
      </c>
      <c r="O43" s="7"/>
      <c r="P43" s="7"/>
      <c r="Q43" s="7"/>
      <c r="R43" s="7"/>
      <c r="S43" s="7"/>
      <c r="T43" s="56" t="s">
        <v>39</v>
      </c>
      <c r="U43" s="56" t="s">
        <v>39</v>
      </c>
      <c r="V43" s="7">
        <v>2</v>
      </c>
      <c r="W43" s="7">
        <v>2</v>
      </c>
      <c r="X43" s="7">
        <v>2</v>
      </c>
      <c r="Y43" s="7">
        <v>2</v>
      </c>
      <c r="Z43" s="7">
        <v>2</v>
      </c>
      <c r="AA43" s="7">
        <v>2</v>
      </c>
      <c r="AB43" s="7">
        <v>2</v>
      </c>
      <c r="AC43" s="7">
        <v>2</v>
      </c>
      <c r="AD43" s="7">
        <v>2</v>
      </c>
      <c r="AE43" s="7">
        <v>2</v>
      </c>
      <c r="AF43" s="7">
        <v>2</v>
      </c>
      <c r="AG43" s="7">
        <v>2</v>
      </c>
      <c r="AH43" s="7">
        <v>2</v>
      </c>
      <c r="AI43" s="7">
        <v>2</v>
      </c>
      <c r="AJ43" s="7">
        <v>2</v>
      </c>
      <c r="AK43" s="7">
        <v>2</v>
      </c>
      <c r="AL43" s="7">
        <v>2</v>
      </c>
      <c r="AM43" s="7">
        <v>2</v>
      </c>
      <c r="AN43" s="23"/>
      <c r="AO43" s="7"/>
      <c r="AP43" s="7"/>
      <c r="AQ43" s="7"/>
      <c r="AR43" s="7"/>
      <c r="AS43" s="7"/>
      <c r="AT43" s="7"/>
      <c r="AU43" s="70">
        <f t="shared" si="18"/>
        <v>60</v>
      </c>
    </row>
    <row r="44" spans="1:47" ht="21.75" customHeight="1">
      <c r="A44" s="62" t="s">
        <v>3</v>
      </c>
      <c r="B44" s="62" t="s">
        <v>12</v>
      </c>
      <c r="C44" s="39">
        <f>SUM(C45:C51)</f>
        <v>13</v>
      </c>
      <c r="D44" s="39">
        <f aca="true" t="shared" si="19" ref="D44:S44">SUM(D45:D51)</f>
        <v>13</v>
      </c>
      <c r="E44" s="39">
        <f t="shared" si="19"/>
        <v>13</v>
      </c>
      <c r="F44" s="39">
        <f t="shared" si="19"/>
        <v>13</v>
      </c>
      <c r="G44" s="39">
        <f t="shared" si="19"/>
        <v>13</v>
      </c>
      <c r="H44" s="39">
        <f t="shared" si="19"/>
        <v>13</v>
      </c>
      <c r="I44" s="39">
        <f t="shared" si="19"/>
        <v>13</v>
      </c>
      <c r="J44" s="39">
        <f t="shared" si="19"/>
        <v>13</v>
      </c>
      <c r="K44" s="39">
        <f t="shared" si="19"/>
        <v>13</v>
      </c>
      <c r="L44" s="39">
        <f t="shared" si="19"/>
        <v>13</v>
      </c>
      <c r="M44" s="39">
        <f t="shared" si="19"/>
        <v>13</v>
      </c>
      <c r="N44" s="39">
        <f t="shared" si="19"/>
        <v>13</v>
      </c>
      <c r="O44" s="39">
        <f t="shared" si="19"/>
        <v>0</v>
      </c>
      <c r="P44" s="39">
        <f t="shared" si="19"/>
        <v>0</v>
      </c>
      <c r="Q44" s="39">
        <f t="shared" si="19"/>
        <v>0</v>
      </c>
      <c r="R44" s="39">
        <f t="shared" si="19"/>
        <v>0</v>
      </c>
      <c r="S44" s="39">
        <f t="shared" si="19"/>
        <v>12</v>
      </c>
      <c r="T44" s="56" t="s">
        <v>39</v>
      </c>
      <c r="U44" s="56" t="s">
        <v>39</v>
      </c>
      <c r="V44" s="39">
        <f aca="true" t="shared" si="20" ref="V44:AT44">SUM(V45:V51)</f>
        <v>6</v>
      </c>
      <c r="W44" s="39">
        <f t="shared" si="20"/>
        <v>6</v>
      </c>
      <c r="X44" s="39">
        <f t="shared" si="20"/>
        <v>6</v>
      </c>
      <c r="Y44" s="39">
        <f t="shared" si="20"/>
        <v>6</v>
      </c>
      <c r="Z44" s="39">
        <f t="shared" si="20"/>
        <v>6</v>
      </c>
      <c r="AA44" s="39">
        <f t="shared" si="20"/>
        <v>6</v>
      </c>
      <c r="AB44" s="39">
        <f t="shared" si="20"/>
        <v>6</v>
      </c>
      <c r="AC44" s="39">
        <f t="shared" si="20"/>
        <v>6</v>
      </c>
      <c r="AD44" s="39">
        <f t="shared" si="20"/>
        <v>6</v>
      </c>
      <c r="AE44" s="39">
        <f t="shared" si="20"/>
        <v>6</v>
      </c>
      <c r="AF44" s="39">
        <f t="shared" si="20"/>
        <v>6</v>
      </c>
      <c r="AG44" s="39">
        <f t="shared" si="20"/>
        <v>6</v>
      </c>
      <c r="AH44" s="39">
        <f t="shared" si="20"/>
        <v>6</v>
      </c>
      <c r="AI44" s="39">
        <f t="shared" si="20"/>
        <v>6</v>
      </c>
      <c r="AJ44" s="39">
        <f t="shared" si="20"/>
        <v>6</v>
      </c>
      <c r="AK44" s="39">
        <f t="shared" si="20"/>
        <v>6</v>
      </c>
      <c r="AL44" s="39">
        <f t="shared" si="20"/>
        <v>6</v>
      </c>
      <c r="AM44" s="39">
        <f t="shared" si="20"/>
        <v>6</v>
      </c>
      <c r="AN44" s="39">
        <f t="shared" si="20"/>
        <v>0</v>
      </c>
      <c r="AO44" s="39">
        <f t="shared" si="20"/>
        <v>0</v>
      </c>
      <c r="AP44" s="39">
        <f t="shared" si="20"/>
        <v>0</v>
      </c>
      <c r="AQ44" s="39">
        <f t="shared" si="20"/>
        <v>0</v>
      </c>
      <c r="AR44" s="39">
        <f t="shared" si="20"/>
        <v>0</v>
      </c>
      <c r="AS44" s="39">
        <f t="shared" si="20"/>
        <v>0</v>
      </c>
      <c r="AT44" s="39">
        <f t="shared" si="20"/>
        <v>0</v>
      </c>
      <c r="AU44" s="61">
        <f t="shared" si="18"/>
        <v>276</v>
      </c>
    </row>
    <row r="45" spans="1:47" ht="21.75" customHeight="1">
      <c r="A45" s="82" t="s">
        <v>80</v>
      </c>
      <c r="B45" s="1" t="s">
        <v>81</v>
      </c>
      <c r="C45" s="23">
        <v>2</v>
      </c>
      <c r="D45" s="23">
        <v>2</v>
      </c>
      <c r="E45" s="23">
        <v>2</v>
      </c>
      <c r="F45" s="23">
        <v>2</v>
      </c>
      <c r="G45" s="23">
        <v>2</v>
      </c>
      <c r="H45" s="23">
        <v>2</v>
      </c>
      <c r="I45" s="23">
        <v>2</v>
      </c>
      <c r="J45" s="23">
        <v>2</v>
      </c>
      <c r="K45" s="23">
        <v>2</v>
      </c>
      <c r="L45" s="23">
        <v>2</v>
      </c>
      <c r="M45" s="23">
        <v>2</v>
      </c>
      <c r="N45" s="29">
        <v>2</v>
      </c>
      <c r="O45" s="23"/>
      <c r="P45" s="23"/>
      <c r="Q45" s="23"/>
      <c r="R45" s="23"/>
      <c r="S45" s="23"/>
      <c r="T45" s="56"/>
      <c r="U45" s="56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70">
        <f t="shared" si="18"/>
        <v>24</v>
      </c>
    </row>
    <row r="46" spans="1:47" ht="21.75" customHeight="1">
      <c r="A46" s="82" t="s">
        <v>15</v>
      </c>
      <c r="B46" s="1" t="s">
        <v>82</v>
      </c>
      <c r="C46" s="23">
        <v>3</v>
      </c>
      <c r="D46" s="23">
        <v>3</v>
      </c>
      <c r="E46" s="23">
        <v>3</v>
      </c>
      <c r="F46" s="23">
        <v>3</v>
      </c>
      <c r="G46" s="23">
        <v>3</v>
      </c>
      <c r="H46" s="23">
        <v>3</v>
      </c>
      <c r="I46" s="23">
        <v>3</v>
      </c>
      <c r="J46" s="23">
        <v>3</v>
      </c>
      <c r="K46" s="23">
        <v>3</v>
      </c>
      <c r="L46" s="23">
        <v>3</v>
      </c>
      <c r="M46" s="23">
        <v>3</v>
      </c>
      <c r="N46" s="29">
        <v>3</v>
      </c>
      <c r="O46" s="23"/>
      <c r="P46" s="23"/>
      <c r="Q46" s="23"/>
      <c r="R46" s="23"/>
      <c r="S46" s="23"/>
      <c r="T46" s="56"/>
      <c r="U46" s="56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70">
        <f t="shared" si="18"/>
        <v>36</v>
      </c>
    </row>
    <row r="47" spans="1:47" ht="24" customHeight="1">
      <c r="A47" s="82" t="s">
        <v>17</v>
      </c>
      <c r="B47" s="1" t="s">
        <v>84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56"/>
      <c r="U47" s="56"/>
      <c r="V47" s="23">
        <v>4</v>
      </c>
      <c r="W47" s="23">
        <v>4</v>
      </c>
      <c r="X47" s="23">
        <v>4</v>
      </c>
      <c r="Y47" s="23">
        <v>4</v>
      </c>
      <c r="Z47" s="23">
        <v>4</v>
      </c>
      <c r="AA47" s="23">
        <v>4</v>
      </c>
      <c r="AB47" s="23">
        <v>4</v>
      </c>
      <c r="AC47" s="23">
        <v>4</v>
      </c>
      <c r="AD47" s="23">
        <v>4</v>
      </c>
      <c r="AE47" s="23">
        <v>4</v>
      </c>
      <c r="AF47" s="23">
        <v>4</v>
      </c>
      <c r="AG47" s="23">
        <v>4</v>
      </c>
      <c r="AH47" s="23">
        <v>4</v>
      </c>
      <c r="AI47" s="23">
        <v>4</v>
      </c>
      <c r="AJ47" s="23">
        <v>4</v>
      </c>
      <c r="AK47" s="23">
        <v>4</v>
      </c>
      <c r="AL47" s="23">
        <v>4</v>
      </c>
      <c r="AM47" s="30">
        <v>4</v>
      </c>
      <c r="AN47" s="23"/>
      <c r="AO47" s="23"/>
      <c r="AP47" s="23"/>
      <c r="AQ47" s="23"/>
      <c r="AR47" s="23"/>
      <c r="AS47" s="23"/>
      <c r="AT47" s="23"/>
      <c r="AU47" s="70">
        <f t="shared" si="18"/>
        <v>72</v>
      </c>
    </row>
    <row r="48" spans="1:47" ht="43.5" customHeight="1">
      <c r="A48" s="82" t="s">
        <v>18</v>
      </c>
      <c r="B48" s="1" t="s">
        <v>137</v>
      </c>
      <c r="C48" s="23">
        <v>2</v>
      </c>
      <c r="D48" s="23">
        <v>2</v>
      </c>
      <c r="E48" s="23">
        <v>2</v>
      </c>
      <c r="F48" s="23">
        <v>2</v>
      </c>
      <c r="G48" s="23">
        <v>2</v>
      </c>
      <c r="H48" s="23">
        <v>2</v>
      </c>
      <c r="I48" s="23">
        <v>2</v>
      </c>
      <c r="J48" s="23">
        <v>2</v>
      </c>
      <c r="K48" s="23">
        <v>2</v>
      </c>
      <c r="L48" s="23">
        <v>2</v>
      </c>
      <c r="M48" s="23">
        <v>2</v>
      </c>
      <c r="N48" s="30">
        <v>2</v>
      </c>
      <c r="O48" s="23"/>
      <c r="P48" s="23"/>
      <c r="Q48" s="23"/>
      <c r="R48" s="23"/>
      <c r="S48" s="23"/>
      <c r="T48" s="56"/>
      <c r="U48" s="56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70">
        <f t="shared" si="18"/>
        <v>24</v>
      </c>
    </row>
    <row r="49" spans="1:47" ht="23.25" customHeight="1">
      <c r="A49" s="1" t="s">
        <v>53</v>
      </c>
      <c r="B49" s="1" t="s">
        <v>86</v>
      </c>
      <c r="C49" s="7">
        <v>3</v>
      </c>
      <c r="D49" s="7">
        <v>3</v>
      </c>
      <c r="E49" s="7">
        <v>3</v>
      </c>
      <c r="F49" s="7">
        <v>3</v>
      </c>
      <c r="G49" s="7">
        <v>3</v>
      </c>
      <c r="H49" s="7">
        <v>3</v>
      </c>
      <c r="I49" s="7">
        <v>3</v>
      </c>
      <c r="J49" s="7">
        <v>3</v>
      </c>
      <c r="K49" s="7">
        <v>3</v>
      </c>
      <c r="L49" s="7">
        <v>3</v>
      </c>
      <c r="M49" s="7">
        <v>3</v>
      </c>
      <c r="N49" s="7">
        <v>3</v>
      </c>
      <c r="O49" s="7"/>
      <c r="P49" s="7"/>
      <c r="Q49" s="7"/>
      <c r="R49" s="7"/>
      <c r="S49" s="84">
        <v>6</v>
      </c>
      <c r="T49" s="56" t="s">
        <v>39</v>
      </c>
      <c r="U49" s="56" t="s">
        <v>39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7"/>
      <c r="AP49" s="7"/>
      <c r="AQ49" s="7"/>
      <c r="AR49" s="7"/>
      <c r="AS49" s="7"/>
      <c r="AT49" s="7"/>
      <c r="AU49" s="70">
        <f t="shared" si="18"/>
        <v>42</v>
      </c>
    </row>
    <row r="50" spans="1:47" ht="22.5" customHeight="1">
      <c r="A50" s="1" t="s">
        <v>54</v>
      </c>
      <c r="B50" s="1" t="s">
        <v>87</v>
      </c>
      <c r="C50" s="7">
        <v>3</v>
      </c>
      <c r="D50" s="7">
        <v>3</v>
      </c>
      <c r="E50" s="7">
        <v>3</v>
      </c>
      <c r="F50" s="7">
        <v>3</v>
      </c>
      <c r="G50" s="7">
        <v>3</v>
      </c>
      <c r="H50" s="7">
        <v>3</v>
      </c>
      <c r="I50" s="7">
        <v>3</v>
      </c>
      <c r="J50" s="7">
        <v>3</v>
      </c>
      <c r="K50" s="7">
        <v>3</v>
      </c>
      <c r="L50" s="7">
        <v>3</v>
      </c>
      <c r="M50" s="7">
        <v>3</v>
      </c>
      <c r="N50" s="7">
        <v>3</v>
      </c>
      <c r="O50" s="7"/>
      <c r="P50" s="7"/>
      <c r="Q50" s="7"/>
      <c r="R50" s="7"/>
      <c r="S50" s="84">
        <v>6</v>
      </c>
      <c r="T50" s="56" t="s">
        <v>39</v>
      </c>
      <c r="U50" s="56" t="s">
        <v>39</v>
      </c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23"/>
      <c r="AO50" s="7"/>
      <c r="AP50" s="7"/>
      <c r="AQ50" s="7"/>
      <c r="AR50" s="7"/>
      <c r="AS50" s="7"/>
      <c r="AT50" s="7"/>
      <c r="AU50" s="70">
        <f t="shared" si="18"/>
        <v>42</v>
      </c>
    </row>
    <row r="51" spans="1:47" ht="22.5" customHeight="1">
      <c r="A51" s="1" t="s">
        <v>123</v>
      </c>
      <c r="B51" s="1" t="s">
        <v>125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56"/>
      <c r="U51" s="56"/>
      <c r="V51" s="7">
        <v>2</v>
      </c>
      <c r="W51" s="7">
        <v>2</v>
      </c>
      <c r="X51" s="7">
        <v>2</v>
      </c>
      <c r="Y51" s="7">
        <v>2</v>
      </c>
      <c r="Z51" s="7">
        <v>2</v>
      </c>
      <c r="AA51" s="7">
        <v>2</v>
      </c>
      <c r="AB51" s="7">
        <v>2</v>
      </c>
      <c r="AC51" s="7">
        <v>2</v>
      </c>
      <c r="AD51" s="7">
        <v>2</v>
      </c>
      <c r="AE51" s="7">
        <v>2</v>
      </c>
      <c r="AF51" s="7">
        <v>2</v>
      </c>
      <c r="AG51" s="7">
        <v>2</v>
      </c>
      <c r="AH51" s="7">
        <v>2</v>
      </c>
      <c r="AI51" s="7">
        <v>2</v>
      </c>
      <c r="AJ51" s="7">
        <v>2</v>
      </c>
      <c r="AK51" s="7">
        <v>2</v>
      </c>
      <c r="AL51" s="7">
        <v>2</v>
      </c>
      <c r="AM51" s="30">
        <v>2</v>
      </c>
      <c r="AN51" s="23"/>
      <c r="AO51" s="7"/>
      <c r="AP51" s="7"/>
      <c r="AQ51" s="7"/>
      <c r="AR51" s="7"/>
      <c r="AS51" s="7"/>
      <c r="AT51" s="7"/>
      <c r="AU51" s="70">
        <f t="shared" si="18"/>
        <v>36</v>
      </c>
    </row>
    <row r="52" spans="1:47" ht="21.75" customHeight="1">
      <c r="A52" s="63" t="s">
        <v>13</v>
      </c>
      <c r="B52" s="63" t="s">
        <v>14</v>
      </c>
      <c r="C52" s="39">
        <f aca="true" t="shared" si="21" ref="C52:S52">SUM(C53,C64)</f>
        <v>19</v>
      </c>
      <c r="D52" s="39">
        <f t="shared" si="21"/>
        <v>19</v>
      </c>
      <c r="E52" s="39">
        <f t="shared" si="21"/>
        <v>19</v>
      </c>
      <c r="F52" s="39">
        <f t="shared" si="21"/>
        <v>19</v>
      </c>
      <c r="G52" s="39">
        <f t="shared" si="21"/>
        <v>19</v>
      </c>
      <c r="H52" s="39">
        <f t="shared" si="21"/>
        <v>19</v>
      </c>
      <c r="I52" s="39">
        <f t="shared" si="21"/>
        <v>20</v>
      </c>
      <c r="J52" s="39">
        <f t="shared" si="21"/>
        <v>19</v>
      </c>
      <c r="K52" s="39">
        <f t="shared" si="21"/>
        <v>19</v>
      </c>
      <c r="L52" s="39">
        <f t="shared" si="21"/>
        <v>19</v>
      </c>
      <c r="M52" s="39">
        <f t="shared" si="21"/>
        <v>19</v>
      </c>
      <c r="N52" s="39">
        <f t="shared" si="21"/>
        <v>18</v>
      </c>
      <c r="O52" s="39">
        <f t="shared" si="21"/>
        <v>36</v>
      </c>
      <c r="P52" s="39">
        <f t="shared" si="21"/>
        <v>36</v>
      </c>
      <c r="Q52" s="39">
        <f t="shared" si="21"/>
        <v>36</v>
      </c>
      <c r="R52" s="39">
        <f t="shared" si="21"/>
        <v>36</v>
      </c>
      <c r="S52" s="39">
        <f t="shared" si="21"/>
        <v>24</v>
      </c>
      <c r="T52" s="56" t="s">
        <v>39</v>
      </c>
      <c r="U52" s="56" t="s">
        <v>39</v>
      </c>
      <c r="V52" s="39">
        <f aca="true" t="shared" si="22" ref="V52:AT52">SUM(V53,V64)</f>
        <v>26</v>
      </c>
      <c r="W52" s="39">
        <f t="shared" si="22"/>
        <v>26</v>
      </c>
      <c r="X52" s="39">
        <f t="shared" si="22"/>
        <v>26</v>
      </c>
      <c r="Y52" s="39">
        <f t="shared" si="22"/>
        <v>26</v>
      </c>
      <c r="Z52" s="39">
        <f t="shared" si="22"/>
        <v>26</v>
      </c>
      <c r="AA52" s="39">
        <f t="shared" si="22"/>
        <v>26</v>
      </c>
      <c r="AB52" s="39">
        <f t="shared" si="22"/>
        <v>26</v>
      </c>
      <c r="AC52" s="39">
        <f t="shared" si="22"/>
        <v>26</v>
      </c>
      <c r="AD52" s="39">
        <f t="shared" si="22"/>
        <v>26</v>
      </c>
      <c r="AE52" s="39">
        <f t="shared" si="22"/>
        <v>26</v>
      </c>
      <c r="AF52" s="39">
        <f t="shared" si="22"/>
        <v>26</v>
      </c>
      <c r="AG52" s="39">
        <f t="shared" si="22"/>
        <v>26</v>
      </c>
      <c r="AH52" s="39">
        <f t="shared" si="22"/>
        <v>26</v>
      </c>
      <c r="AI52" s="39">
        <f t="shared" si="22"/>
        <v>26</v>
      </c>
      <c r="AJ52" s="39">
        <f t="shared" si="22"/>
        <v>26</v>
      </c>
      <c r="AK52" s="39">
        <f t="shared" si="22"/>
        <v>26</v>
      </c>
      <c r="AL52" s="39">
        <f t="shared" si="22"/>
        <v>26</v>
      </c>
      <c r="AM52" s="39">
        <f t="shared" si="22"/>
        <v>26</v>
      </c>
      <c r="AN52" s="39">
        <f t="shared" si="22"/>
        <v>36</v>
      </c>
      <c r="AO52" s="39">
        <f t="shared" si="22"/>
        <v>36</v>
      </c>
      <c r="AP52" s="39">
        <f t="shared" si="22"/>
        <v>36</v>
      </c>
      <c r="AQ52" s="39">
        <f t="shared" si="22"/>
        <v>36</v>
      </c>
      <c r="AR52" s="39">
        <f t="shared" si="22"/>
        <v>36</v>
      </c>
      <c r="AS52" s="39">
        <f t="shared" si="22"/>
        <v>36</v>
      </c>
      <c r="AT52" s="39">
        <f t="shared" si="22"/>
        <v>36</v>
      </c>
      <c r="AU52" s="61">
        <f>SUM(C52:S52,V52:AT52)</f>
        <v>1116</v>
      </c>
    </row>
    <row r="53" spans="1:47" ht="53.25" customHeight="1">
      <c r="A53" s="48" t="s">
        <v>4</v>
      </c>
      <c r="B53" s="3" t="s">
        <v>89</v>
      </c>
      <c r="C53" s="20">
        <f aca="true" t="shared" si="23" ref="C53:Q53">SUM(C54:C63)</f>
        <v>17</v>
      </c>
      <c r="D53" s="20">
        <f t="shared" si="23"/>
        <v>17</v>
      </c>
      <c r="E53" s="20">
        <f t="shared" si="23"/>
        <v>17</v>
      </c>
      <c r="F53" s="20">
        <f t="shared" si="23"/>
        <v>17</v>
      </c>
      <c r="G53" s="20">
        <f t="shared" si="23"/>
        <v>17</v>
      </c>
      <c r="H53" s="20">
        <f t="shared" si="23"/>
        <v>17</v>
      </c>
      <c r="I53" s="20">
        <f t="shared" si="23"/>
        <v>18</v>
      </c>
      <c r="J53" s="20">
        <f t="shared" si="23"/>
        <v>17</v>
      </c>
      <c r="K53" s="20">
        <f t="shared" si="23"/>
        <v>17</v>
      </c>
      <c r="L53" s="20">
        <f t="shared" si="23"/>
        <v>17</v>
      </c>
      <c r="M53" s="20">
        <f t="shared" si="23"/>
        <v>17</v>
      </c>
      <c r="N53" s="20">
        <f t="shared" si="23"/>
        <v>16</v>
      </c>
      <c r="O53" s="20">
        <f t="shared" si="23"/>
        <v>0</v>
      </c>
      <c r="P53" s="20">
        <f t="shared" si="23"/>
        <v>0</v>
      </c>
      <c r="Q53" s="20">
        <f t="shared" si="23"/>
        <v>0</v>
      </c>
      <c r="R53" s="20">
        <v>0</v>
      </c>
      <c r="S53" s="20">
        <f>SUM(S54:S63)</f>
        <v>24</v>
      </c>
      <c r="T53" s="56" t="s">
        <v>39</v>
      </c>
      <c r="U53" s="56" t="s">
        <v>39</v>
      </c>
      <c r="V53" s="20">
        <f aca="true" t="shared" si="24" ref="V53:AR53">SUM(V54:V63)</f>
        <v>24</v>
      </c>
      <c r="W53" s="20">
        <f t="shared" si="24"/>
        <v>24</v>
      </c>
      <c r="X53" s="20">
        <f t="shared" si="24"/>
        <v>24</v>
      </c>
      <c r="Y53" s="20">
        <f t="shared" si="24"/>
        <v>24</v>
      </c>
      <c r="Z53" s="20">
        <f t="shared" si="24"/>
        <v>24</v>
      </c>
      <c r="AA53" s="20">
        <f t="shared" si="24"/>
        <v>24</v>
      </c>
      <c r="AB53" s="20">
        <f t="shared" si="24"/>
        <v>24</v>
      </c>
      <c r="AC53" s="20">
        <f t="shared" si="24"/>
        <v>24</v>
      </c>
      <c r="AD53" s="20">
        <f t="shared" si="24"/>
        <v>24</v>
      </c>
      <c r="AE53" s="20">
        <f t="shared" si="24"/>
        <v>24</v>
      </c>
      <c r="AF53" s="20">
        <f t="shared" si="24"/>
        <v>24</v>
      </c>
      <c r="AG53" s="20">
        <f t="shared" si="24"/>
        <v>24</v>
      </c>
      <c r="AH53" s="20">
        <f t="shared" si="24"/>
        <v>24</v>
      </c>
      <c r="AI53" s="20">
        <f t="shared" si="24"/>
        <v>24</v>
      </c>
      <c r="AJ53" s="20">
        <f t="shared" si="24"/>
        <v>24</v>
      </c>
      <c r="AK53" s="20">
        <f t="shared" si="24"/>
        <v>24</v>
      </c>
      <c r="AL53" s="20">
        <f t="shared" si="24"/>
        <v>24</v>
      </c>
      <c r="AM53" s="20">
        <f t="shared" si="24"/>
        <v>24</v>
      </c>
      <c r="AN53" s="20">
        <f t="shared" si="24"/>
        <v>36</v>
      </c>
      <c r="AO53" s="20">
        <f t="shared" si="24"/>
        <v>36</v>
      </c>
      <c r="AP53" s="20">
        <f t="shared" si="24"/>
        <v>36</v>
      </c>
      <c r="AQ53" s="20">
        <f t="shared" si="24"/>
        <v>0</v>
      </c>
      <c r="AR53" s="20">
        <f t="shared" si="24"/>
        <v>0</v>
      </c>
      <c r="AS53" s="20">
        <v>0</v>
      </c>
      <c r="AT53" s="20">
        <f>SUM(AT54:AT63)</f>
        <v>24</v>
      </c>
      <c r="AU53" s="34">
        <f>SUM(C53:S53,V53:AT53)</f>
        <v>792</v>
      </c>
    </row>
    <row r="54" spans="1:47" ht="31.5">
      <c r="A54" s="50" t="s">
        <v>19</v>
      </c>
      <c r="B54" s="49" t="s">
        <v>91</v>
      </c>
      <c r="C54" s="7">
        <v>3</v>
      </c>
      <c r="D54" s="7">
        <v>3</v>
      </c>
      <c r="E54" s="7">
        <v>3</v>
      </c>
      <c r="F54" s="7">
        <v>3</v>
      </c>
      <c r="G54" s="7">
        <v>3</v>
      </c>
      <c r="H54" s="7">
        <v>3</v>
      </c>
      <c r="I54" s="7">
        <v>3</v>
      </c>
      <c r="J54" s="7">
        <v>2</v>
      </c>
      <c r="K54" s="7">
        <v>2</v>
      </c>
      <c r="L54" s="7">
        <v>2</v>
      </c>
      <c r="M54" s="7">
        <v>2</v>
      </c>
      <c r="N54" s="7">
        <v>2</v>
      </c>
      <c r="O54" s="7"/>
      <c r="P54" s="7"/>
      <c r="Q54" s="7"/>
      <c r="R54" s="7"/>
      <c r="S54" s="7"/>
      <c r="T54" s="56" t="s">
        <v>39</v>
      </c>
      <c r="U54" s="56" t="s">
        <v>39</v>
      </c>
      <c r="V54" s="7">
        <v>2</v>
      </c>
      <c r="W54" s="7">
        <v>2</v>
      </c>
      <c r="X54" s="7">
        <v>2</v>
      </c>
      <c r="Y54" s="7">
        <v>2</v>
      </c>
      <c r="Z54" s="7">
        <v>2</v>
      </c>
      <c r="AA54" s="7">
        <v>2</v>
      </c>
      <c r="AB54" s="7">
        <v>2</v>
      </c>
      <c r="AC54" s="7">
        <v>2</v>
      </c>
      <c r="AD54" s="7">
        <v>2</v>
      </c>
      <c r="AE54" s="7">
        <v>2</v>
      </c>
      <c r="AF54" s="7">
        <v>2</v>
      </c>
      <c r="AG54" s="7">
        <v>2</v>
      </c>
      <c r="AH54" s="7">
        <v>2</v>
      </c>
      <c r="AI54" s="7">
        <v>2</v>
      </c>
      <c r="AJ54" s="7">
        <v>2</v>
      </c>
      <c r="AK54" s="7">
        <v>2</v>
      </c>
      <c r="AL54" s="7">
        <v>2</v>
      </c>
      <c r="AM54" s="7">
        <v>2</v>
      </c>
      <c r="AN54" s="7"/>
      <c r="AO54" s="7"/>
      <c r="AP54" s="7"/>
      <c r="AQ54" s="7"/>
      <c r="AR54" s="7"/>
      <c r="AS54" s="7"/>
      <c r="AT54" s="71">
        <v>6</v>
      </c>
      <c r="AU54" s="33">
        <f>SUM(C54:S54,V54:AT54)</f>
        <v>73</v>
      </c>
    </row>
    <row r="55" spans="1:47" ht="31.5">
      <c r="A55" s="50" t="s">
        <v>19</v>
      </c>
      <c r="B55" s="49" t="s">
        <v>91</v>
      </c>
      <c r="C55" s="7">
        <v>4</v>
      </c>
      <c r="D55" s="7">
        <v>4</v>
      </c>
      <c r="E55" s="7">
        <v>4</v>
      </c>
      <c r="F55" s="7">
        <v>4</v>
      </c>
      <c r="G55" s="7">
        <v>4</v>
      </c>
      <c r="H55" s="7">
        <v>4</v>
      </c>
      <c r="I55" s="7">
        <v>4</v>
      </c>
      <c r="J55" s="7">
        <v>4</v>
      </c>
      <c r="K55" s="7">
        <v>4</v>
      </c>
      <c r="L55" s="7">
        <v>4</v>
      </c>
      <c r="M55" s="7">
        <v>4</v>
      </c>
      <c r="N55" s="7">
        <v>4</v>
      </c>
      <c r="O55" s="7"/>
      <c r="P55" s="7"/>
      <c r="Q55" s="7"/>
      <c r="R55" s="7"/>
      <c r="S55" s="88">
        <v>6</v>
      </c>
      <c r="T55" s="56" t="s">
        <v>39</v>
      </c>
      <c r="U55" s="56" t="s">
        <v>39</v>
      </c>
      <c r="V55" s="7">
        <v>3</v>
      </c>
      <c r="W55" s="7">
        <v>3</v>
      </c>
      <c r="X55" s="7">
        <v>3</v>
      </c>
      <c r="Y55" s="7">
        <v>3</v>
      </c>
      <c r="Z55" s="7">
        <v>3</v>
      </c>
      <c r="AA55" s="7">
        <v>3</v>
      </c>
      <c r="AB55" s="7">
        <v>3</v>
      </c>
      <c r="AC55" s="7">
        <v>3</v>
      </c>
      <c r="AD55" s="7">
        <v>3</v>
      </c>
      <c r="AE55" s="7">
        <v>3</v>
      </c>
      <c r="AF55" s="7">
        <v>3</v>
      </c>
      <c r="AG55" s="7">
        <v>3</v>
      </c>
      <c r="AH55" s="7">
        <v>3</v>
      </c>
      <c r="AI55" s="7">
        <v>3</v>
      </c>
      <c r="AJ55" s="7">
        <v>3</v>
      </c>
      <c r="AK55" s="7">
        <v>3</v>
      </c>
      <c r="AL55" s="7">
        <v>3</v>
      </c>
      <c r="AM55" s="7">
        <v>3</v>
      </c>
      <c r="AN55" s="23"/>
      <c r="AO55" s="7"/>
      <c r="AP55" s="7"/>
      <c r="AQ55" s="7"/>
      <c r="AR55" s="7"/>
      <c r="AS55" s="7"/>
      <c r="AT55" s="7"/>
      <c r="AU55" s="33">
        <f aca="true" t="shared" si="25" ref="AU55:AU61">SUM(C55:S55,V55:AT55)</f>
        <v>108</v>
      </c>
    </row>
    <row r="56" spans="1:47" ht="31.5">
      <c r="A56" s="50" t="s">
        <v>50</v>
      </c>
      <c r="B56" s="49" t="s">
        <v>138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56" t="s">
        <v>39</v>
      </c>
      <c r="U56" s="56" t="s">
        <v>39</v>
      </c>
      <c r="V56" s="7">
        <v>6</v>
      </c>
      <c r="W56" s="7">
        <v>6</v>
      </c>
      <c r="X56" s="7">
        <v>6</v>
      </c>
      <c r="Y56" s="7">
        <v>6</v>
      </c>
      <c r="Z56" s="7">
        <v>6</v>
      </c>
      <c r="AA56" s="7">
        <v>6</v>
      </c>
      <c r="AB56" s="7">
        <v>6</v>
      </c>
      <c r="AC56" s="7">
        <v>6</v>
      </c>
      <c r="AD56" s="7">
        <v>6</v>
      </c>
      <c r="AE56" s="7">
        <v>6</v>
      </c>
      <c r="AF56" s="7">
        <v>6</v>
      </c>
      <c r="AG56" s="7">
        <v>6</v>
      </c>
      <c r="AH56" s="7">
        <v>6</v>
      </c>
      <c r="AI56" s="7">
        <v>6</v>
      </c>
      <c r="AJ56" s="7">
        <v>6</v>
      </c>
      <c r="AK56" s="7">
        <v>6</v>
      </c>
      <c r="AL56" s="7">
        <v>5</v>
      </c>
      <c r="AM56" s="7">
        <v>5</v>
      </c>
      <c r="AN56" s="23"/>
      <c r="AO56" s="7"/>
      <c r="AP56" s="7"/>
      <c r="AQ56" s="7"/>
      <c r="AR56" s="7"/>
      <c r="AS56" s="7"/>
      <c r="AT56" s="71">
        <v>6</v>
      </c>
      <c r="AU56" s="33">
        <f t="shared" si="25"/>
        <v>112</v>
      </c>
    </row>
    <row r="57" spans="1:47" ht="47.25">
      <c r="A57" s="50" t="s">
        <v>51</v>
      </c>
      <c r="B57" s="49" t="s">
        <v>92</v>
      </c>
      <c r="C57" s="7">
        <v>4</v>
      </c>
      <c r="D57" s="7">
        <v>4</v>
      </c>
      <c r="E57" s="7">
        <v>4</v>
      </c>
      <c r="F57" s="7">
        <v>4</v>
      </c>
      <c r="G57" s="7">
        <v>4</v>
      </c>
      <c r="H57" s="7">
        <v>4</v>
      </c>
      <c r="I57" s="7">
        <v>4</v>
      </c>
      <c r="J57" s="7">
        <v>4</v>
      </c>
      <c r="K57" s="7">
        <v>4</v>
      </c>
      <c r="L57" s="7">
        <v>4</v>
      </c>
      <c r="M57" s="7">
        <v>4</v>
      </c>
      <c r="N57" s="7">
        <v>3</v>
      </c>
      <c r="O57" s="7"/>
      <c r="P57" s="7"/>
      <c r="Q57" s="7"/>
      <c r="R57" s="7"/>
      <c r="S57" s="89">
        <v>6</v>
      </c>
      <c r="T57" s="56" t="s">
        <v>39</v>
      </c>
      <c r="U57" s="56" t="s">
        <v>39</v>
      </c>
      <c r="V57" s="7">
        <v>3</v>
      </c>
      <c r="W57" s="7">
        <v>3</v>
      </c>
      <c r="X57" s="7">
        <v>3</v>
      </c>
      <c r="Y57" s="7">
        <v>3</v>
      </c>
      <c r="Z57" s="7">
        <v>3</v>
      </c>
      <c r="AA57" s="7">
        <v>3</v>
      </c>
      <c r="AB57" s="7">
        <v>3</v>
      </c>
      <c r="AC57" s="7">
        <v>3</v>
      </c>
      <c r="AD57" s="7">
        <v>3</v>
      </c>
      <c r="AE57" s="7">
        <v>3</v>
      </c>
      <c r="AF57" s="7">
        <v>3</v>
      </c>
      <c r="AG57" s="7">
        <v>3</v>
      </c>
      <c r="AH57" s="7">
        <v>3</v>
      </c>
      <c r="AI57" s="7">
        <v>3</v>
      </c>
      <c r="AJ57" s="7">
        <v>3</v>
      </c>
      <c r="AK57" s="7">
        <v>3</v>
      </c>
      <c r="AL57" s="7">
        <v>3</v>
      </c>
      <c r="AM57" s="7">
        <v>3</v>
      </c>
      <c r="AN57" s="23"/>
      <c r="AO57" s="7"/>
      <c r="AP57" s="7"/>
      <c r="AQ57" s="7"/>
      <c r="AR57" s="7"/>
      <c r="AS57" s="7"/>
      <c r="AT57" s="7"/>
      <c r="AU57" s="33">
        <f t="shared" si="25"/>
        <v>107</v>
      </c>
    </row>
    <row r="58" spans="1:47" ht="31.5">
      <c r="A58" s="50" t="s">
        <v>109</v>
      </c>
      <c r="B58" s="49" t="s">
        <v>110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56" t="s">
        <v>39</v>
      </c>
      <c r="U58" s="56" t="s">
        <v>39</v>
      </c>
      <c r="V58" s="7">
        <v>2</v>
      </c>
      <c r="W58" s="7">
        <v>2</v>
      </c>
      <c r="X58" s="7">
        <v>2</v>
      </c>
      <c r="Y58" s="7">
        <v>2</v>
      </c>
      <c r="Z58" s="7">
        <v>2</v>
      </c>
      <c r="AA58" s="7">
        <v>2</v>
      </c>
      <c r="AB58" s="7">
        <v>2</v>
      </c>
      <c r="AC58" s="7">
        <v>2</v>
      </c>
      <c r="AD58" s="7">
        <v>2</v>
      </c>
      <c r="AE58" s="7">
        <v>2</v>
      </c>
      <c r="AF58" s="7">
        <v>2</v>
      </c>
      <c r="AG58" s="7">
        <v>2</v>
      </c>
      <c r="AH58" s="7">
        <v>2</v>
      </c>
      <c r="AI58" s="7">
        <v>2</v>
      </c>
      <c r="AJ58" s="7">
        <v>2</v>
      </c>
      <c r="AK58" s="7">
        <v>2</v>
      </c>
      <c r="AL58" s="7">
        <v>3</v>
      </c>
      <c r="AM58" s="7">
        <v>3</v>
      </c>
      <c r="AN58" s="7"/>
      <c r="AO58" s="7"/>
      <c r="AP58" s="7"/>
      <c r="AQ58" s="7"/>
      <c r="AR58" s="7"/>
      <c r="AS58" s="7"/>
      <c r="AT58" s="71">
        <v>6</v>
      </c>
      <c r="AU58" s="33">
        <f t="shared" si="25"/>
        <v>44</v>
      </c>
    </row>
    <row r="59" spans="1:47" ht="31.5">
      <c r="A59" s="50" t="s">
        <v>111</v>
      </c>
      <c r="B59" s="49" t="s">
        <v>112</v>
      </c>
      <c r="C59" s="7">
        <v>6</v>
      </c>
      <c r="D59" s="7">
        <v>6</v>
      </c>
      <c r="E59" s="7">
        <v>6</v>
      </c>
      <c r="F59" s="7">
        <v>6</v>
      </c>
      <c r="G59" s="7">
        <v>6</v>
      </c>
      <c r="H59" s="7">
        <v>6</v>
      </c>
      <c r="I59" s="7">
        <v>7</v>
      </c>
      <c r="J59" s="7">
        <v>7</v>
      </c>
      <c r="K59" s="7">
        <v>7</v>
      </c>
      <c r="L59" s="7">
        <v>7</v>
      </c>
      <c r="M59" s="7">
        <v>7</v>
      </c>
      <c r="N59" s="7">
        <v>7</v>
      </c>
      <c r="O59" s="7"/>
      <c r="P59" s="7"/>
      <c r="Q59" s="7"/>
      <c r="R59" s="7"/>
      <c r="S59" s="31">
        <v>12</v>
      </c>
      <c r="T59" s="56" t="s">
        <v>39</v>
      </c>
      <c r="U59" s="56" t="s">
        <v>39</v>
      </c>
      <c r="V59" s="7">
        <v>2</v>
      </c>
      <c r="W59" s="7">
        <v>2</v>
      </c>
      <c r="X59" s="7">
        <v>2</v>
      </c>
      <c r="Y59" s="7">
        <v>2</v>
      </c>
      <c r="Z59" s="7">
        <v>2</v>
      </c>
      <c r="AA59" s="7">
        <v>2</v>
      </c>
      <c r="AB59" s="7">
        <v>2</v>
      </c>
      <c r="AC59" s="7">
        <v>2</v>
      </c>
      <c r="AD59" s="7">
        <v>2</v>
      </c>
      <c r="AE59" s="7">
        <v>2</v>
      </c>
      <c r="AF59" s="7">
        <v>2</v>
      </c>
      <c r="AG59" s="7">
        <v>2</v>
      </c>
      <c r="AH59" s="7">
        <v>2</v>
      </c>
      <c r="AI59" s="7">
        <v>2</v>
      </c>
      <c r="AJ59" s="7">
        <v>2</v>
      </c>
      <c r="AK59" s="7">
        <v>2</v>
      </c>
      <c r="AL59" s="7">
        <v>2</v>
      </c>
      <c r="AM59" s="7">
        <v>2</v>
      </c>
      <c r="AN59" s="23"/>
      <c r="AO59" s="7"/>
      <c r="AP59" s="7"/>
      <c r="AQ59" s="7"/>
      <c r="AR59" s="7"/>
      <c r="AS59" s="7"/>
      <c r="AT59" s="7"/>
      <c r="AU59" s="33">
        <f t="shared" si="25"/>
        <v>126</v>
      </c>
    </row>
    <row r="60" spans="1:47" ht="31.5">
      <c r="A60" s="66" t="s">
        <v>115</v>
      </c>
      <c r="B60" s="49" t="s">
        <v>116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56" t="s">
        <v>39</v>
      </c>
      <c r="U60" s="56" t="s">
        <v>39</v>
      </c>
      <c r="V60" s="7">
        <v>4</v>
      </c>
      <c r="W60" s="7">
        <v>4</v>
      </c>
      <c r="X60" s="7">
        <v>4</v>
      </c>
      <c r="Y60" s="7">
        <v>4</v>
      </c>
      <c r="Z60" s="7">
        <v>4</v>
      </c>
      <c r="AA60" s="7">
        <v>4</v>
      </c>
      <c r="AB60" s="7">
        <v>4</v>
      </c>
      <c r="AC60" s="7">
        <v>4</v>
      </c>
      <c r="AD60" s="7">
        <v>4</v>
      </c>
      <c r="AE60" s="7">
        <v>4</v>
      </c>
      <c r="AF60" s="7">
        <v>4</v>
      </c>
      <c r="AG60" s="7">
        <v>4</v>
      </c>
      <c r="AH60" s="7">
        <v>4</v>
      </c>
      <c r="AI60" s="7">
        <v>4</v>
      </c>
      <c r="AJ60" s="7">
        <v>4</v>
      </c>
      <c r="AK60" s="7">
        <v>4</v>
      </c>
      <c r="AL60" s="7">
        <v>4</v>
      </c>
      <c r="AM60" s="30">
        <v>4</v>
      </c>
      <c r="AN60" s="23"/>
      <c r="AO60" s="7"/>
      <c r="AP60" s="7"/>
      <c r="AQ60" s="7"/>
      <c r="AR60" s="7"/>
      <c r="AS60" s="7"/>
      <c r="AT60" s="7"/>
      <c r="AU60" s="33">
        <f t="shared" si="25"/>
        <v>72</v>
      </c>
    </row>
    <row r="61" spans="1:47" ht="47.25">
      <c r="A61" s="66" t="s">
        <v>117</v>
      </c>
      <c r="B61" s="49" t="s">
        <v>118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56" t="s">
        <v>39</v>
      </c>
      <c r="U61" s="56" t="s">
        <v>39</v>
      </c>
      <c r="V61" s="7">
        <v>2</v>
      </c>
      <c r="W61" s="7">
        <v>2</v>
      </c>
      <c r="X61" s="7">
        <v>2</v>
      </c>
      <c r="Y61" s="7">
        <v>2</v>
      </c>
      <c r="Z61" s="7">
        <v>2</v>
      </c>
      <c r="AA61" s="7">
        <v>2</v>
      </c>
      <c r="AB61" s="7">
        <v>2</v>
      </c>
      <c r="AC61" s="7">
        <v>2</v>
      </c>
      <c r="AD61" s="7">
        <v>2</v>
      </c>
      <c r="AE61" s="7">
        <v>2</v>
      </c>
      <c r="AF61" s="7">
        <v>2</v>
      </c>
      <c r="AG61" s="7">
        <v>2</v>
      </c>
      <c r="AH61" s="7">
        <v>2</v>
      </c>
      <c r="AI61" s="7">
        <v>2</v>
      </c>
      <c r="AJ61" s="7">
        <v>2</v>
      </c>
      <c r="AK61" s="7">
        <v>2</v>
      </c>
      <c r="AL61" s="7">
        <v>2</v>
      </c>
      <c r="AM61" s="7">
        <v>2</v>
      </c>
      <c r="AN61" s="23"/>
      <c r="AO61" s="7"/>
      <c r="AP61" s="7"/>
      <c r="AQ61" s="7"/>
      <c r="AR61" s="7"/>
      <c r="AS61" s="7"/>
      <c r="AT61" s="84">
        <v>6</v>
      </c>
      <c r="AU61" s="33">
        <f t="shared" si="25"/>
        <v>42</v>
      </c>
    </row>
    <row r="62" spans="1:47" ht="15.75">
      <c r="A62" s="18" t="s">
        <v>8</v>
      </c>
      <c r="B62" s="79" t="s">
        <v>10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56" t="s">
        <v>39</v>
      </c>
      <c r="U62" s="56" t="s">
        <v>39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25">
        <v>36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73">
        <f>SUM(C62:S62,V62:AS62)</f>
        <v>36</v>
      </c>
    </row>
    <row r="63" spans="1:47" ht="21" customHeight="1">
      <c r="A63" s="18" t="s">
        <v>7</v>
      </c>
      <c r="B63" s="79" t="s">
        <v>131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56" t="s">
        <v>39</v>
      </c>
      <c r="U63" s="56" t="s">
        <v>39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25">
        <v>36</v>
      </c>
      <c r="AP63" s="25">
        <v>36</v>
      </c>
      <c r="AQ63" s="14">
        <v>0</v>
      </c>
      <c r="AR63" s="14">
        <v>0</v>
      </c>
      <c r="AS63" s="14">
        <v>0</v>
      </c>
      <c r="AT63" s="14">
        <v>0</v>
      </c>
      <c r="AU63" s="73">
        <f>SUM(C63:S63,V63:AS63)</f>
        <v>72</v>
      </c>
    </row>
    <row r="64" spans="1:47" ht="42.75">
      <c r="A64" s="48" t="s">
        <v>102</v>
      </c>
      <c r="B64" s="3" t="s">
        <v>103</v>
      </c>
      <c r="C64" s="20">
        <f>SUM(C65:C67)</f>
        <v>2</v>
      </c>
      <c r="D64" s="20">
        <f aca="true" t="shared" si="26" ref="D64:S64">SUM(D65:D67)</f>
        <v>2</v>
      </c>
      <c r="E64" s="20">
        <f t="shared" si="26"/>
        <v>2</v>
      </c>
      <c r="F64" s="20">
        <f t="shared" si="26"/>
        <v>2</v>
      </c>
      <c r="G64" s="20">
        <f t="shared" si="26"/>
        <v>2</v>
      </c>
      <c r="H64" s="20">
        <f t="shared" si="26"/>
        <v>2</v>
      </c>
      <c r="I64" s="20">
        <f t="shared" si="26"/>
        <v>2</v>
      </c>
      <c r="J64" s="20">
        <f t="shared" si="26"/>
        <v>2</v>
      </c>
      <c r="K64" s="20">
        <f t="shared" si="26"/>
        <v>2</v>
      </c>
      <c r="L64" s="20">
        <f t="shared" si="26"/>
        <v>2</v>
      </c>
      <c r="M64" s="20">
        <f t="shared" si="26"/>
        <v>2</v>
      </c>
      <c r="N64" s="20">
        <f t="shared" si="26"/>
        <v>2</v>
      </c>
      <c r="O64" s="20">
        <f t="shared" si="26"/>
        <v>36</v>
      </c>
      <c r="P64" s="20">
        <f t="shared" si="26"/>
        <v>36</v>
      </c>
      <c r="Q64" s="20">
        <f t="shared" si="26"/>
        <v>36</v>
      </c>
      <c r="R64" s="20">
        <f>SUM(R67)</f>
        <v>36</v>
      </c>
      <c r="S64" s="20">
        <f t="shared" si="26"/>
        <v>0</v>
      </c>
      <c r="T64" s="56" t="s">
        <v>39</v>
      </c>
      <c r="U64" s="56" t="s">
        <v>39</v>
      </c>
      <c r="V64" s="20">
        <f aca="true" t="shared" si="27" ref="V64:AT64">SUM(V65:V67)</f>
        <v>2</v>
      </c>
      <c r="W64" s="20">
        <f t="shared" si="27"/>
        <v>2</v>
      </c>
      <c r="X64" s="20">
        <f t="shared" si="27"/>
        <v>2</v>
      </c>
      <c r="Y64" s="20">
        <f t="shared" si="27"/>
        <v>2</v>
      </c>
      <c r="Z64" s="20">
        <f t="shared" si="27"/>
        <v>2</v>
      </c>
      <c r="AA64" s="20">
        <f t="shared" si="27"/>
        <v>2</v>
      </c>
      <c r="AB64" s="20">
        <f t="shared" si="27"/>
        <v>2</v>
      </c>
      <c r="AC64" s="20">
        <f t="shared" si="27"/>
        <v>2</v>
      </c>
      <c r="AD64" s="20">
        <f t="shared" si="27"/>
        <v>2</v>
      </c>
      <c r="AE64" s="20">
        <f t="shared" si="27"/>
        <v>2</v>
      </c>
      <c r="AF64" s="20">
        <f t="shared" si="27"/>
        <v>2</v>
      </c>
      <c r="AG64" s="20">
        <f t="shared" si="27"/>
        <v>2</v>
      </c>
      <c r="AH64" s="20">
        <f t="shared" si="27"/>
        <v>2</v>
      </c>
      <c r="AI64" s="20">
        <f t="shared" si="27"/>
        <v>2</v>
      </c>
      <c r="AJ64" s="20">
        <f t="shared" si="27"/>
        <v>2</v>
      </c>
      <c r="AK64" s="20">
        <f t="shared" si="27"/>
        <v>2</v>
      </c>
      <c r="AL64" s="20">
        <f t="shared" si="27"/>
        <v>2</v>
      </c>
      <c r="AM64" s="20">
        <f t="shared" si="27"/>
        <v>2</v>
      </c>
      <c r="AN64" s="20">
        <f t="shared" si="27"/>
        <v>0</v>
      </c>
      <c r="AO64" s="20">
        <f t="shared" si="27"/>
        <v>0</v>
      </c>
      <c r="AP64" s="20">
        <f t="shared" si="27"/>
        <v>0</v>
      </c>
      <c r="AQ64" s="20">
        <f t="shared" si="27"/>
        <v>36</v>
      </c>
      <c r="AR64" s="20">
        <f t="shared" si="27"/>
        <v>36</v>
      </c>
      <c r="AS64" s="20">
        <f t="shared" si="27"/>
        <v>36</v>
      </c>
      <c r="AT64" s="20">
        <f t="shared" si="27"/>
        <v>12</v>
      </c>
      <c r="AU64" s="55">
        <f>SUM(C64:S64,V64:AT64)</f>
        <v>324</v>
      </c>
    </row>
    <row r="65" spans="1:47" ht="36" customHeight="1">
      <c r="A65" s="50" t="s">
        <v>20</v>
      </c>
      <c r="B65" s="46" t="s">
        <v>104</v>
      </c>
      <c r="C65" s="7">
        <v>2</v>
      </c>
      <c r="D65" s="7">
        <v>2</v>
      </c>
      <c r="E65" s="7">
        <v>2</v>
      </c>
      <c r="F65" s="7">
        <v>2</v>
      </c>
      <c r="G65" s="7">
        <v>2</v>
      </c>
      <c r="H65" s="7">
        <v>2</v>
      </c>
      <c r="I65" s="7">
        <v>2</v>
      </c>
      <c r="J65" s="7">
        <v>2</v>
      </c>
      <c r="K65" s="7">
        <v>2</v>
      </c>
      <c r="L65" s="7">
        <v>2</v>
      </c>
      <c r="M65" s="7">
        <v>2</v>
      </c>
      <c r="N65" s="7">
        <v>2</v>
      </c>
      <c r="O65" s="7"/>
      <c r="P65" s="7"/>
      <c r="Q65" s="7"/>
      <c r="R65" s="7"/>
      <c r="S65" s="7"/>
      <c r="T65" s="56" t="s">
        <v>39</v>
      </c>
      <c r="U65" s="56" t="s">
        <v>39</v>
      </c>
      <c r="V65" s="7">
        <v>2</v>
      </c>
      <c r="W65" s="7">
        <v>2</v>
      </c>
      <c r="X65" s="7">
        <v>2</v>
      </c>
      <c r="Y65" s="7">
        <v>2</v>
      </c>
      <c r="Z65" s="7">
        <v>2</v>
      </c>
      <c r="AA65" s="7">
        <v>2</v>
      </c>
      <c r="AB65" s="7">
        <v>2</v>
      </c>
      <c r="AC65" s="7">
        <v>2</v>
      </c>
      <c r="AD65" s="7">
        <v>2</v>
      </c>
      <c r="AE65" s="7">
        <v>2</v>
      </c>
      <c r="AF65" s="7">
        <v>2</v>
      </c>
      <c r="AG65" s="7">
        <v>2</v>
      </c>
      <c r="AH65" s="7">
        <v>2</v>
      </c>
      <c r="AI65" s="7">
        <v>2</v>
      </c>
      <c r="AJ65" s="7">
        <v>2</v>
      </c>
      <c r="AK65" s="7">
        <v>2</v>
      </c>
      <c r="AL65" s="7">
        <v>2</v>
      </c>
      <c r="AM65" s="35">
        <v>2</v>
      </c>
      <c r="AN65" s="7"/>
      <c r="AO65" s="7"/>
      <c r="AP65" s="7"/>
      <c r="AQ65" s="7"/>
      <c r="AR65" s="7"/>
      <c r="AS65" s="7"/>
      <c r="AT65" s="65">
        <v>12</v>
      </c>
      <c r="AU65" s="33">
        <f>SUM(C65:S65,V65:AT65)</f>
        <v>72</v>
      </c>
    </row>
    <row r="66" spans="1:47" ht="15.75">
      <c r="A66" s="16" t="s">
        <v>21</v>
      </c>
      <c r="B66" s="77" t="s">
        <v>10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35">
        <v>36</v>
      </c>
      <c r="P66" s="14">
        <v>0</v>
      </c>
      <c r="Q66" s="14">
        <v>0</v>
      </c>
      <c r="R66" s="25">
        <v>0</v>
      </c>
      <c r="S66" s="14">
        <v>0</v>
      </c>
      <c r="T66" s="56" t="s">
        <v>39</v>
      </c>
      <c r="U66" s="56" t="s">
        <v>39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73">
        <f>SUM(C66:S66,V66:AS66)</f>
        <v>36</v>
      </c>
    </row>
    <row r="67" spans="1:47" ht="15.75">
      <c r="A67" s="16" t="s">
        <v>119</v>
      </c>
      <c r="B67" s="78" t="s">
        <v>131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5">
        <v>36</v>
      </c>
      <c r="Q67" s="25">
        <v>36</v>
      </c>
      <c r="R67" s="25">
        <v>36</v>
      </c>
      <c r="S67" s="14">
        <v>0</v>
      </c>
      <c r="T67" s="56" t="s">
        <v>39</v>
      </c>
      <c r="U67" s="56" t="s">
        <v>39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25">
        <v>36</v>
      </c>
      <c r="AR67" s="25">
        <v>36</v>
      </c>
      <c r="AS67" s="35">
        <v>36</v>
      </c>
      <c r="AT67" s="14">
        <v>0</v>
      </c>
      <c r="AU67" s="73">
        <f>SUM(C67:S67,V67:AS67)</f>
        <v>216</v>
      </c>
    </row>
    <row r="68" spans="1:47" ht="15">
      <c r="A68" s="11" t="s">
        <v>40</v>
      </c>
      <c r="B68" s="12" t="s">
        <v>9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2">
        <f>SUM(S49,S50,S55,S57,S59)</f>
        <v>36</v>
      </c>
      <c r="T68" s="56" t="s">
        <v>39</v>
      </c>
      <c r="U68" s="56" t="s">
        <v>39</v>
      </c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2">
        <f>SUM(AT54,AT56,AT58,AT61,AT65)</f>
        <v>36</v>
      </c>
      <c r="AU68" s="32">
        <f>SUM(C68:S68,V68:AT68)</f>
        <v>72</v>
      </c>
    </row>
    <row r="69" spans="1:47" ht="15">
      <c r="A69" s="11"/>
      <c r="B69" s="12" t="s">
        <v>41</v>
      </c>
      <c r="C69" s="11">
        <f aca="true" t="shared" si="28" ref="C69:H69">SUM(C68,C52,C44,C41)</f>
        <v>36</v>
      </c>
      <c r="D69" s="11">
        <f t="shared" si="28"/>
        <v>36</v>
      </c>
      <c r="E69" s="11">
        <f t="shared" si="28"/>
        <v>36</v>
      </c>
      <c r="F69" s="11">
        <f t="shared" si="28"/>
        <v>36</v>
      </c>
      <c r="G69" s="11">
        <f t="shared" si="28"/>
        <v>36</v>
      </c>
      <c r="H69" s="11">
        <f t="shared" si="28"/>
        <v>36</v>
      </c>
      <c r="I69" s="11">
        <v>36</v>
      </c>
      <c r="J69" s="11">
        <f>SUM(J68,J52,J44,J41)</f>
        <v>36</v>
      </c>
      <c r="K69" s="11">
        <f>SUM(K68,K52,K44,K41)</f>
        <v>36</v>
      </c>
      <c r="L69" s="11">
        <f>SUM(L68,L52,L44,L41)</f>
        <v>36</v>
      </c>
      <c r="M69" s="11">
        <f>SUM(M68,M52,M44,M41)</f>
        <v>36</v>
      </c>
      <c r="N69" s="11">
        <v>36</v>
      </c>
      <c r="O69" s="11">
        <f>SUM(O68,O52,O44,O41)</f>
        <v>36</v>
      </c>
      <c r="P69" s="11">
        <f>SUM(P68,P52,P44,P41)</f>
        <v>36</v>
      </c>
      <c r="Q69" s="11">
        <f>SUM(Q68,Q52,Q44,Q41)</f>
        <v>36</v>
      </c>
      <c r="R69" s="11">
        <f>SUM(R68,R52,R44,R41)</f>
        <v>36</v>
      </c>
      <c r="S69" s="11">
        <f>SUM(S68)</f>
        <v>36</v>
      </c>
      <c r="T69" s="56" t="s">
        <v>39</v>
      </c>
      <c r="U69" s="56" t="s">
        <v>39</v>
      </c>
      <c r="V69" s="11">
        <v>36</v>
      </c>
      <c r="W69" s="11">
        <v>36</v>
      </c>
      <c r="X69" s="11">
        <v>36</v>
      </c>
      <c r="Y69" s="11">
        <v>36</v>
      </c>
      <c r="Z69" s="11">
        <v>36</v>
      </c>
      <c r="AA69" s="11">
        <v>36</v>
      </c>
      <c r="AB69" s="11">
        <v>36</v>
      </c>
      <c r="AC69" s="11">
        <v>36</v>
      </c>
      <c r="AD69" s="11">
        <v>36</v>
      </c>
      <c r="AE69" s="11">
        <v>36</v>
      </c>
      <c r="AF69" s="11">
        <v>36</v>
      </c>
      <c r="AG69" s="11">
        <v>36</v>
      </c>
      <c r="AH69" s="11">
        <v>36</v>
      </c>
      <c r="AI69" s="11">
        <v>36</v>
      </c>
      <c r="AJ69" s="11">
        <v>36</v>
      </c>
      <c r="AK69" s="11">
        <v>36</v>
      </c>
      <c r="AL69" s="11">
        <v>36</v>
      </c>
      <c r="AM69" s="11">
        <v>36</v>
      </c>
      <c r="AN69" s="11">
        <v>36</v>
      </c>
      <c r="AO69" s="11">
        <v>36</v>
      </c>
      <c r="AP69" s="11">
        <v>36</v>
      </c>
      <c r="AQ69" s="11">
        <v>36</v>
      </c>
      <c r="AR69" s="11">
        <v>36</v>
      </c>
      <c r="AS69" s="11">
        <v>36</v>
      </c>
      <c r="AT69" s="11">
        <f>SUM(AT68)</f>
        <v>36</v>
      </c>
      <c r="AU69" s="32">
        <f>SUM(C69:S69,V69:AT69)</f>
        <v>1512</v>
      </c>
    </row>
    <row r="70" spans="1:47" ht="30" customHeight="1">
      <c r="A70" s="7"/>
      <c r="B70" s="7"/>
      <c r="C70" s="102" t="s">
        <v>44</v>
      </c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</row>
    <row r="71" spans="1:47" ht="15">
      <c r="A71" s="7"/>
      <c r="B71" s="7"/>
      <c r="C71" s="24">
        <v>1</v>
      </c>
      <c r="D71" s="24">
        <v>2</v>
      </c>
      <c r="E71" s="24">
        <v>3</v>
      </c>
      <c r="F71" s="24">
        <v>4</v>
      </c>
      <c r="G71" s="24">
        <v>5</v>
      </c>
      <c r="H71" s="24">
        <v>6</v>
      </c>
      <c r="I71" s="24">
        <v>7</v>
      </c>
      <c r="J71" s="24">
        <v>8</v>
      </c>
      <c r="K71" s="24">
        <v>9</v>
      </c>
      <c r="L71" s="24">
        <v>10</v>
      </c>
      <c r="M71" s="24">
        <v>11</v>
      </c>
      <c r="N71" s="24">
        <v>12</v>
      </c>
      <c r="O71" s="24">
        <v>13</v>
      </c>
      <c r="P71" s="24">
        <v>14</v>
      </c>
      <c r="Q71" s="24">
        <v>15</v>
      </c>
      <c r="R71" s="24">
        <v>16</v>
      </c>
      <c r="S71" s="24">
        <v>17</v>
      </c>
      <c r="T71" s="24">
        <v>18</v>
      </c>
      <c r="U71" s="24">
        <v>19</v>
      </c>
      <c r="V71" s="24">
        <v>20</v>
      </c>
      <c r="W71" s="24">
        <v>21</v>
      </c>
      <c r="X71" s="24">
        <v>22</v>
      </c>
      <c r="Y71" s="24">
        <v>23</v>
      </c>
      <c r="Z71" s="24">
        <v>24</v>
      </c>
      <c r="AA71" s="24">
        <v>25</v>
      </c>
      <c r="AB71" s="24">
        <v>26</v>
      </c>
      <c r="AC71" s="24">
        <v>27</v>
      </c>
      <c r="AD71" s="24">
        <v>28</v>
      </c>
      <c r="AE71" s="24">
        <v>29</v>
      </c>
      <c r="AF71" s="24">
        <v>30</v>
      </c>
      <c r="AG71" s="24">
        <v>31</v>
      </c>
      <c r="AH71" s="24">
        <v>32</v>
      </c>
      <c r="AI71" s="24">
        <v>33</v>
      </c>
      <c r="AJ71" s="24">
        <v>34</v>
      </c>
      <c r="AK71" s="24">
        <v>35</v>
      </c>
      <c r="AL71" s="24">
        <v>36</v>
      </c>
      <c r="AM71" s="24">
        <v>37</v>
      </c>
      <c r="AN71" s="24">
        <v>38</v>
      </c>
      <c r="AO71" s="24">
        <v>39</v>
      </c>
      <c r="AP71" s="24">
        <v>40</v>
      </c>
      <c r="AQ71" s="24">
        <v>41</v>
      </c>
      <c r="AR71" s="24">
        <v>42</v>
      </c>
      <c r="AS71" s="24">
        <v>43</v>
      </c>
      <c r="AT71" s="37"/>
      <c r="AU71" s="37"/>
    </row>
    <row r="72" spans="1:47" ht="26.25" customHeight="1">
      <c r="A72" s="58" t="s">
        <v>72</v>
      </c>
      <c r="B72" s="59" t="s">
        <v>73</v>
      </c>
      <c r="C72" s="39">
        <f aca="true" t="shared" si="29" ref="C72:S72">SUM(C73:C73)</f>
        <v>2</v>
      </c>
      <c r="D72" s="39">
        <f t="shared" si="29"/>
        <v>2</v>
      </c>
      <c r="E72" s="39">
        <f t="shared" si="29"/>
        <v>2</v>
      </c>
      <c r="F72" s="39">
        <f t="shared" si="29"/>
        <v>2</v>
      </c>
      <c r="G72" s="39">
        <f t="shared" si="29"/>
        <v>2</v>
      </c>
      <c r="H72" s="39">
        <f t="shared" si="29"/>
        <v>2</v>
      </c>
      <c r="I72" s="39">
        <f t="shared" si="29"/>
        <v>2</v>
      </c>
      <c r="J72" s="39">
        <f t="shared" si="29"/>
        <v>2</v>
      </c>
      <c r="K72" s="39">
        <f t="shared" si="29"/>
        <v>2</v>
      </c>
      <c r="L72" s="39">
        <f t="shared" si="29"/>
        <v>2</v>
      </c>
      <c r="M72" s="39">
        <f t="shared" si="29"/>
        <v>2</v>
      </c>
      <c r="N72" s="39">
        <f t="shared" si="29"/>
        <v>2</v>
      </c>
      <c r="O72" s="39">
        <f t="shared" si="29"/>
        <v>0</v>
      </c>
      <c r="P72" s="39">
        <f t="shared" si="29"/>
        <v>0</v>
      </c>
      <c r="Q72" s="39">
        <f t="shared" si="29"/>
        <v>0</v>
      </c>
      <c r="R72" s="39">
        <f t="shared" si="29"/>
        <v>0</v>
      </c>
      <c r="S72" s="39">
        <f t="shared" si="29"/>
        <v>0</v>
      </c>
      <c r="T72" s="19" t="s">
        <v>39</v>
      </c>
      <c r="U72" s="19" t="s">
        <v>39</v>
      </c>
      <c r="V72" s="39">
        <f aca="true" t="shared" si="30" ref="V72:AA72">SUM(V73:V74)</f>
        <v>8</v>
      </c>
      <c r="W72" s="39">
        <f t="shared" si="30"/>
        <v>8</v>
      </c>
      <c r="X72" s="39">
        <f t="shared" si="30"/>
        <v>8</v>
      </c>
      <c r="Y72" s="39">
        <f t="shared" si="30"/>
        <v>8</v>
      </c>
      <c r="Z72" s="39">
        <f t="shared" si="30"/>
        <v>8</v>
      </c>
      <c r="AA72" s="39">
        <f t="shared" si="30"/>
        <v>8</v>
      </c>
      <c r="AB72" s="39">
        <f aca="true" t="shared" si="31" ref="AB72:AS72">SUM(AB73:AB73)</f>
        <v>0</v>
      </c>
      <c r="AC72" s="39">
        <f t="shared" si="31"/>
        <v>0</v>
      </c>
      <c r="AD72" s="39">
        <f t="shared" si="31"/>
        <v>0</v>
      </c>
      <c r="AE72" s="39">
        <f t="shared" si="31"/>
        <v>0</v>
      </c>
      <c r="AF72" s="39">
        <f t="shared" si="31"/>
        <v>0</v>
      </c>
      <c r="AG72" s="39">
        <f t="shared" si="31"/>
        <v>0</v>
      </c>
      <c r="AH72" s="39">
        <f t="shared" si="31"/>
        <v>0</v>
      </c>
      <c r="AI72" s="39">
        <f t="shared" si="31"/>
        <v>0</v>
      </c>
      <c r="AJ72" s="39">
        <f t="shared" si="31"/>
        <v>0</v>
      </c>
      <c r="AK72" s="39">
        <f t="shared" si="31"/>
        <v>0</v>
      </c>
      <c r="AL72" s="39">
        <f t="shared" si="31"/>
        <v>0</v>
      </c>
      <c r="AM72" s="39">
        <f t="shared" si="31"/>
        <v>0</v>
      </c>
      <c r="AN72" s="39">
        <f t="shared" si="31"/>
        <v>0</v>
      </c>
      <c r="AO72" s="39">
        <f t="shared" si="31"/>
        <v>0</v>
      </c>
      <c r="AP72" s="39">
        <f t="shared" si="31"/>
        <v>0</v>
      </c>
      <c r="AQ72" s="39">
        <f t="shared" si="31"/>
        <v>0</v>
      </c>
      <c r="AR72" s="39">
        <f t="shared" si="31"/>
        <v>0</v>
      </c>
      <c r="AS72" s="39">
        <f t="shared" si="31"/>
        <v>0</v>
      </c>
      <c r="AT72" s="39"/>
      <c r="AU72" s="43">
        <f>SUM(C72:S72,V72:AS72)</f>
        <v>72</v>
      </c>
    </row>
    <row r="73" spans="1:47" ht="21" customHeight="1">
      <c r="A73" s="2" t="s">
        <v>79</v>
      </c>
      <c r="B73" s="46" t="s">
        <v>2</v>
      </c>
      <c r="C73" s="7">
        <v>2</v>
      </c>
      <c r="D73" s="7">
        <v>2</v>
      </c>
      <c r="E73" s="7">
        <v>2</v>
      </c>
      <c r="F73" s="7">
        <v>2</v>
      </c>
      <c r="G73" s="7">
        <v>2</v>
      </c>
      <c r="H73" s="7">
        <v>2</v>
      </c>
      <c r="I73" s="7">
        <v>2</v>
      </c>
      <c r="J73" s="7">
        <v>2</v>
      </c>
      <c r="K73" s="7">
        <v>2</v>
      </c>
      <c r="L73" s="7">
        <v>2</v>
      </c>
      <c r="M73" s="7">
        <v>2</v>
      </c>
      <c r="N73" s="7">
        <v>2</v>
      </c>
      <c r="O73" s="7"/>
      <c r="P73" s="7"/>
      <c r="Q73" s="7"/>
      <c r="R73" s="7"/>
      <c r="S73" s="7"/>
      <c r="T73" s="19" t="s">
        <v>39</v>
      </c>
      <c r="U73" s="19" t="s">
        <v>39</v>
      </c>
      <c r="V73" s="23">
        <v>2</v>
      </c>
      <c r="W73" s="23">
        <v>2</v>
      </c>
      <c r="X73" s="23">
        <v>2</v>
      </c>
      <c r="Y73" s="23">
        <v>2</v>
      </c>
      <c r="Z73" s="23">
        <v>2</v>
      </c>
      <c r="AA73" s="23">
        <v>2</v>
      </c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23">
        <f aca="true" t="shared" si="32" ref="AU73:AU93">SUM(C73:S73,V73:AS73)</f>
        <v>36</v>
      </c>
    </row>
    <row r="74" spans="1:47" ht="21" customHeight="1">
      <c r="A74" s="2" t="s">
        <v>120</v>
      </c>
      <c r="B74" s="46" t="s">
        <v>139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19"/>
      <c r="U74" s="19"/>
      <c r="V74" s="23">
        <v>6</v>
      </c>
      <c r="W74" s="23">
        <v>6</v>
      </c>
      <c r="X74" s="23">
        <v>6</v>
      </c>
      <c r="Y74" s="23">
        <v>6</v>
      </c>
      <c r="Z74" s="23">
        <v>6</v>
      </c>
      <c r="AA74" s="23">
        <v>6</v>
      </c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23">
        <f t="shared" si="32"/>
        <v>36</v>
      </c>
    </row>
    <row r="75" spans="1:47" ht="15">
      <c r="A75" s="36" t="s">
        <v>3</v>
      </c>
      <c r="B75" s="36" t="s">
        <v>12</v>
      </c>
      <c r="C75" s="13">
        <f aca="true" t="shared" si="33" ref="C75:S75">SUM(C76:C79)</f>
        <v>12</v>
      </c>
      <c r="D75" s="13">
        <f t="shared" si="33"/>
        <v>12</v>
      </c>
      <c r="E75" s="13">
        <f t="shared" si="33"/>
        <v>12</v>
      </c>
      <c r="F75" s="13">
        <f t="shared" si="33"/>
        <v>12</v>
      </c>
      <c r="G75" s="13">
        <f t="shared" si="33"/>
        <v>12</v>
      </c>
      <c r="H75" s="13">
        <f t="shared" si="33"/>
        <v>12</v>
      </c>
      <c r="I75" s="13">
        <f t="shared" si="33"/>
        <v>12</v>
      </c>
      <c r="J75" s="13">
        <f t="shared" si="33"/>
        <v>12</v>
      </c>
      <c r="K75" s="13">
        <f t="shared" si="33"/>
        <v>12</v>
      </c>
      <c r="L75" s="13">
        <f t="shared" si="33"/>
        <v>12</v>
      </c>
      <c r="M75" s="13">
        <f t="shared" si="33"/>
        <v>12</v>
      </c>
      <c r="N75" s="13">
        <f t="shared" si="33"/>
        <v>12</v>
      </c>
      <c r="O75" s="13">
        <f t="shared" si="33"/>
        <v>0</v>
      </c>
      <c r="P75" s="13">
        <f t="shared" si="33"/>
        <v>0</v>
      </c>
      <c r="Q75" s="13">
        <f t="shared" si="33"/>
        <v>0</v>
      </c>
      <c r="R75" s="13">
        <f t="shared" si="33"/>
        <v>0</v>
      </c>
      <c r="S75" s="13">
        <f t="shared" si="33"/>
        <v>0</v>
      </c>
      <c r="T75" s="19" t="s">
        <v>39</v>
      </c>
      <c r="U75" s="19" t="s">
        <v>39</v>
      </c>
      <c r="V75" s="13">
        <f aca="true" t="shared" si="34" ref="V75:AS75">SUM(V76:V79)</f>
        <v>12</v>
      </c>
      <c r="W75" s="13">
        <f t="shared" si="34"/>
        <v>12</v>
      </c>
      <c r="X75" s="13">
        <f t="shared" si="34"/>
        <v>12</v>
      </c>
      <c r="Y75" s="13">
        <f t="shared" si="34"/>
        <v>12</v>
      </c>
      <c r="Z75" s="13">
        <f t="shared" si="34"/>
        <v>12</v>
      </c>
      <c r="AA75" s="13">
        <f t="shared" si="34"/>
        <v>12</v>
      </c>
      <c r="AB75" s="13">
        <f t="shared" si="34"/>
        <v>0</v>
      </c>
      <c r="AC75" s="13">
        <f t="shared" si="34"/>
        <v>0</v>
      </c>
      <c r="AD75" s="13">
        <f t="shared" si="34"/>
        <v>0</v>
      </c>
      <c r="AE75" s="13">
        <f t="shared" si="34"/>
        <v>0</v>
      </c>
      <c r="AF75" s="13">
        <f t="shared" si="34"/>
        <v>0</v>
      </c>
      <c r="AG75" s="13">
        <f t="shared" si="34"/>
        <v>0</v>
      </c>
      <c r="AH75" s="13">
        <f t="shared" si="34"/>
        <v>0</v>
      </c>
      <c r="AI75" s="13">
        <f t="shared" si="34"/>
        <v>0</v>
      </c>
      <c r="AJ75" s="13">
        <f t="shared" si="34"/>
        <v>0</v>
      </c>
      <c r="AK75" s="13">
        <f t="shared" si="34"/>
        <v>0</v>
      </c>
      <c r="AL75" s="13">
        <f t="shared" si="34"/>
        <v>0</v>
      </c>
      <c r="AM75" s="13">
        <f t="shared" si="34"/>
        <v>0</v>
      </c>
      <c r="AN75" s="13">
        <f t="shared" si="34"/>
        <v>0</v>
      </c>
      <c r="AO75" s="13">
        <f t="shared" si="34"/>
        <v>0</v>
      </c>
      <c r="AP75" s="13">
        <f t="shared" si="34"/>
        <v>0</v>
      </c>
      <c r="AQ75" s="13">
        <f t="shared" si="34"/>
        <v>0</v>
      </c>
      <c r="AR75" s="13">
        <f t="shared" si="34"/>
        <v>0</v>
      </c>
      <c r="AS75" s="13">
        <f t="shared" si="34"/>
        <v>0</v>
      </c>
      <c r="AT75" s="13"/>
      <c r="AU75" s="74">
        <f>SUM(C75:S75,V75:AS75)</f>
        <v>216</v>
      </c>
    </row>
    <row r="76" spans="1:47" ht="30">
      <c r="A76" s="6" t="s">
        <v>121</v>
      </c>
      <c r="B76" s="46" t="s">
        <v>124</v>
      </c>
      <c r="C76" s="7">
        <v>6</v>
      </c>
      <c r="D76" s="7">
        <v>6</v>
      </c>
      <c r="E76" s="7">
        <v>6</v>
      </c>
      <c r="F76" s="7">
        <v>6</v>
      </c>
      <c r="G76" s="7">
        <v>6</v>
      </c>
      <c r="H76" s="7">
        <v>6</v>
      </c>
      <c r="I76" s="7">
        <v>6</v>
      </c>
      <c r="J76" s="7">
        <v>6</v>
      </c>
      <c r="K76" s="7">
        <v>6</v>
      </c>
      <c r="L76" s="7">
        <v>6</v>
      </c>
      <c r="M76" s="7">
        <v>6</v>
      </c>
      <c r="N76" s="29">
        <v>6</v>
      </c>
      <c r="O76" s="7"/>
      <c r="P76" s="7"/>
      <c r="Q76" s="7"/>
      <c r="R76" s="7"/>
      <c r="S76" s="7"/>
      <c r="T76" s="19" t="s">
        <v>39</v>
      </c>
      <c r="U76" s="19" t="s">
        <v>39</v>
      </c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23">
        <f t="shared" si="32"/>
        <v>72</v>
      </c>
    </row>
    <row r="77" spans="1:47" ht="15">
      <c r="A77" s="6" t="s">
        <v>49</v>
      </c>
      <c r="B77" s="46" t="s">
        <v>52</v>
      </c>
      <c r="C77" s="7">
        <v>3</v>
      </c>
      <c r="D77" s="7">
        <v>3</v>
      </c>
      <c r="E77" s="7">
        <v>3</v>
      </c>
      <c r="F77" s="7">
        <v>3</v>
      </c>
      <c r="G77" s="7">
        <v>3</v>
      </c>
      <c r="H77" s="7">
        <v>3</v>
      </c>
      <c r="I77" s="7">
        <v>3</v>
      </c>
      <c r="J77" s="7">
        <v>3</v>
      </c>
      <c r="K77" s="7">
        <v>3</v>
      </c>
      <c r="L77" s="7">
        <v>3</v>
      </c>
      <c r="M77" s="7">
        <v>3</v>
      </c>
      <c r="N77" s="7">
        <v>3</v>
      </c>
      <c r="O77" s="7"/>
      <c r="P77" s="7"/>
      <c r="Q77" s="7"/>
      <c r="R77" s="7"/>
      <c r="S77" s="7"/>
      <c r="T77" s="19" t="s">
        <v>39</v>
      </c>
      <c r="U77" s="19" t="s">
        <v>39</v>
      </c>
      <c r="V77" s="7">
        <v>6</v>
      </c>
      <c r="W77" s="7">
        <v>6</v>
      </c>
      <c r="X77" s="7">
        <v>6</v>
      </c>
      <c r="Y77" s="7">
        <v>6</v>
      </c>
      <c r="Z77" s="7">
        <v>6</v>
      </c>
      <c r="AA77" s="30">
        <v>6</v>
      </c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23">
        <f t="shared" si="32"/>
        <v>72</v>
      </c>
    </row>
    <row r="78" spans="1:47" ht="35.25" customHeight="1">
      <c r="A78" s="6" t="s">
        <v>122</v>
      </c>
      <c r="B78" s="46" t="s">
        <v>140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19" t="s">
        <v>39</v>
      </c>
      <c r="U78" s="19" t="s">
        <v>39</v>
      </c>
      <c r="V78" s="7">
        <v>6</v>
      </c>
      <c r="W78" s="7">
        <v>6</v>
      </c>
      <c r="X78" s="7">
        <v>6</v>
      </c>
      <c r="Y78" s="7">
        <v>6</v>
      </c>
      <c r="Z78" s="7">
        <v>6</v>
      </c>
      <c r="AA78" s="29">
        <v>6</v>
      </c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23">
        <f t="shared" si="32"/>
        <v>36</v>
      </c>
    </row>
    <row r="79" spans="1:47" ht="30">
      <c r="A79" s="6" t="s">
        <v>88</v>
      </c>
      <c r="B79" s="46" t="s">
        <v>126</v>
      </c>
      <c r="C79" s="7">
        <v>3</v>
      </c>
      <c r="D79" s="7">
        <v>3</v>
      </c>
      <c r="E79" s="7">
        <v>3</v>
      </c>
      <c r="F79" s="7">
        <v>3</v>
      </c>
      <c r="G79" s="7">
        <v>3</v>
      </c>
      <c r="H79" s="7">
        <v>3</v>
      </c>
      <c r="I79" s="7">
        <v>3</v>
      </c>
      <c r="J79" s="7">
        <v>3</v>
      </c>
      <c r="K79" s="7">
        <v>3</v>
      </c>
      <c r="L79" s="7">
        <v>3</v>
      </c>
      <c r="M79" s="7">
        <v>3</v>
      </c>
      <c r="N79" s="29">
        <v>3</v>
      </c>
      <c r="O79" s="7"/>
      <c r="P79" s="7"/>
      <c r="Q79" s="7"/>
      <c r="R79" s="7"/>
      <c r="S79" s="7"/>
      <c r="T79" s="19" t="s">
        <v>39</v>
      </c>
      <c r="U79" s="19" t="s">
        <v>39</v>
      </c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23">
        <f t="shared" si="32"/>
        <v>36</v>
      </c>
    </row>
    <row r="80" spans="1:47" ht="24.75" customHeight="1">
      <c r="A80" s="15" t="s">
        <v>13</v>
      </c>
      <c r="B80" s="15" t="s">
        <v>14</v>
      </c>
      <c r="C80" s="13">
        <f aca="true" t="shared" si="35" ref="C80:S80">SUM(C81,C88)</f>
        <v>22</v>
      </c>
      <c r="D80" s="13">
        <f t="shared" si="35"/>
        <v>22</v>
      </c>
      <c r="E80" s="13">
        <f t="shared" si="35"/>
        <v>22</v>
      </c>
      <c r="F80" s="13">
        <f t="shared" si="35"/>
        <v>22</v>
      </c>
      <c r="G80" s="13">
        <f t="shared" si="35"/>
        <v>22</v>
      </c>
      <c r="H80" s="13">
        <f t="shared" si="35"/>
        <v>22</v>
      </c>
      <c r="I80" s="13">
        <f t="shared" si="35"/>
        <v>22</v>
      </c>
      <c r="J80" s="13">
        <f t="shared" si="35"/>
        <v>22</v>
      </c>
      <c r="K80" s="13">
        <f t="shared" si="35"/>
        <v>22</v>
      </c>
      <c r="L80" s="13">
        <f t="shared" si="35"/>
        <v>22</v>
      </c>
      <c r="M80" s="13">
        <f t="shared" si="35"/>
        <v>22</v>
      </c>
      <c r="N80" s="13">
        <f t="shared" si="35"/>
        <v>22</v>
      </c>
      <c r="O80" s="13">
        <f t="shared" si="35"/>
        <v>36</v>
      </c>
      <c r="P80" s="13">
        <f t="shared" si="35"/>
        <v>36</v>
      </c>
      <c r="Q80" s="13">
        <f t="shared" si="35"/>
        <v>36</v>
      </c>
      <c r="R80" s="13">
        <f t="shared" si="35"/>
        <v>36</v>
      </c>
      <c r="S80" s="13">
        <f t="shared" si="35"/>
        <v>36</v>
      </c>
      <c r="T80" s="19" t="s">
        <v>39</v>
      </c>
      <c r="U80" s="19" t="s">
        <v>39</v>
      </c>
      <c r="V80" s="13">
        <f aca="true" t="shared" si="36" ref="V80:AI80">SUM(V81,V88)</f>
        <v>16</v>
      </c>
      <c r="W80" s="13">
        <f t="shared" si="36"/>
        <v>16</v>
      </c>
      <c r="X80" s="13">
        <f t="shared" si="36"/>
        <v>16</v>
      </c>
      <c r="Y80" s="13">
        <f t="shared" si="36"/>
        <v>16</v>
      </c>
      <c r="Z80" s="13">
        <f t="shared" si="36"/>
        <v>16</v>
      </c>
      <c r="AA80" s="13">
        <f t="shared" si="36"/>
        <v>16</v>
      </c>
      <c r="AB80" s="13">
        <f t="shared" si="36"/>
        <v>36</v>
      </c>
      <c r="AC80" s="13">
        <f t="shared" si="36"/>
        <v>36</v>
      </c>
      <c r="AD80" s="13">
        <f t="shared" si="36"/>
        <v>36</v>
      </c>
      <c r="AE80" s="13">
        <f t="shared" si="36"/>
        <v>36</v>
      </c>
      <c r="AF80" s="13">
        <f t="shared" si="36"/>
        <v>36</v>
      </c>
      <c r="AG80" s="13">
        <f t="shared" si="36"/>
        <v>36</v>
      </c>
      <c r="AH80" s="13">
        <f t="shared" si="36"/>
        <v>36</v>
      </c>
      <c r="AI80" s="13">
        <f t="shared" si="36"/>
        <v>36</v>
      </c>
      <c r="AJ80" s="13">
        <f>SUM(AJ92:AJ94)</f>
        <v>36</v>
      </c>
      <c r="AK80" s="13">
        <f aca="true" t="shared" si="37" ref="AK80:AS80">SUM(AK92:AK94)</f>
        <v>36</v>
      </c>
      <c r="AL80" s="13">
        <f t="shared" si="37"/>
        <v>36</v>
      </c>
      <c r="AM80" s="13">
        <f t="shared" si="37"/>
        <v>36</v>
      </c>
      <c r="AN80" s="13">
        <f t="shared" si="37"/>
        <v>36</v>
      </c>
      <c r="AO80" s="13">
        <f t="shared" si="37"/>
        <v>36</v>
      </c>
      <c r="AP80" s="13">
        <f t="shared" si="37"/>
        <v>36</v>
      </c>
      <c r="AQ80" s="13">
        <f t="shared" si="37"/>
        <v>36</v>
      </c>
      <c r="AR80" s="13">
        <f t="shared" si="37"/>
        <v>36</v>
      </c>
      <c r="AS80" s="13">
        <f t="shared" si="37"/>
        <v>36</v>
      </c>
      <c r="AT80" s="13"/>
      <c r="AU80" s="74">
        <f>SUM(C80:S80,V80:AS80)</f>
        <v>1188</v>
      </c>
    </row>
    <row r="81" spans="1:47" ht="42.75">
      <c r="A81" s="48" t="s">
        <v>4</v>
      </c>
      <c r="B81" s="3" t="s">
        <v>89</v>
      </c>
      <c r="C81" s="20">
        <f aca="true" t="shared" si="38" ref="C81:S81">SUM(C82:C87)</f>
        <v>18</v>
      </c>
      <c r="D81" s="20">
        <f t="shared" si="38"/>
        <v>18</v>
      </c>
      <c r="E81" s="20">
        <f t="shared" si="38"/>
        <v>18</v>
      </c>
      <c r="F81" s="20">
        <f t="shared" si="38"/>
        <v>18</v>
      </c>
      <c r="G81" s="20">
        <f t="shared" si="38"/>
        <v>18</v>
      </c>
      <c r="H81" s="20">
        <f t="shared" si="38"/>
        <v>18</v>
      </c>
      <c r="I81" s="20">
        <f t="shared" si="38"/>
        <v>18</v>
      </c>
      <c r="J81" s="20">
        <f t="shared" si="38"/>
        <v>18</v>
      </c>
      <c r="K81" s="20">
        <f t="shared" si="38"/>
        <v>18</v>
      </c>
      <c r="L81" s="20">
        <f t="shared" si="38"/>
        <v>18</v>
      </c>
      <c r="M81" s="20">
        <f t="shared" si="38"/>
        <v>18</v>
      </c>
      <c r="N81" s="20">
        <f t="shared" si="38"/>
        <v>18</v>
      </c>
      <c r="O81" s="20">
        <f t="shared" si="38"/>
        <v>36</v>
      </c>
      <c r="P81" s="20">
        <f t="shared" si="38"/>
        <v>36</v>
      </c>
      <c r="Q81" s="20">
        <f t="shared" si="38"/>
        <v>36</v>
      </c>
      <c r="R81" s="20">
        <f t="shared" si="38"/>
        <v>36</v>
      </c>
      <c r="S81" s="20">
        <f t="shared" si="38"/>
        <v>36</v>
      </c>
      <c r="T81" s="19" t="s">
        <v>39</v>
      </c>
      <c r="U81" s="19" t="s">
        <v>39</v>
      </c>
      <c r="V81" s="20">
        <f aca="true" t="shared" si="39" ref="V81:AS81">SUM(V82:V87)</f>
        <v>12</v>
      </c>
      <c r="W81" s="20">
        <f t="shared" si="39"/>
        <v>12</v>
      </c>
      <c r="X81" s="20">
        <f t="shared" si="39"/>
        <v>12</v>
      </c>
      <c r="Y81" s="20">
        <f t="shared" si="39"/>
        <v>12</v>
      </c>
      <c r="Z81" s="20">
        <f t="shared" si="39"/>
        <v>12</v>
      </c>
      <c r="AA81" s="20">
        <f t="shared" si="39"/>
        <v>12</v>
      </c>
      <c r="AB81" s="20">
        <f t="shared" si="39"/>
        <v>36</v>
      </c>
      <c r="AC81" s="20">
        <f t="shared" si="39"/>
        <v>36</v>
      </c>
      <c r="AD81" s="20">
        <f t="shared" si="39"/>
        <v>36</v>
      </c>
      <c r="AE81" s="20">
        <f t="shared" si="39"/>
        <v>36</v>
      </c>
      <c r="AF81" s="20">
        <f t="shared" si="39"/>
        <v>0</v>
      </c>
      <c r="AG81" s="20">
        <f t="shared" si="39"/>
        <v>0</v>
      </c>
      <c r="AH81" s="20">
        <f t="shared" si="39"/>
        <v>0</v>
      </c>
      <c r="AI81" s="20">
        <f t="shared" si="39"/>
        <v>24</v>
      </c>
      <c r="AJ81" s="20">
        <f t="shared" si="39"/>
        <v>0</v>
      </c>
      <c r="AK81" s="20">
        <f t="shared" si="39"/>
        <v>0</v>
      </c>
      <c r="AL81" s="20">
        <f t="shared" si="39"/>
        <v>0</v>
      </c>
      <c r="AM81" s="20">
        <f t="shared" si="39"/>
        <v>0</v>
      </c>
      <c r="AN81" s="20">
        <f t="shared" si="39"/>
        <v>0</v>
      </c>
      <c r="AO81" s="20">
        <f t="shared" si="39"/>
        <v>0</v>
      </c>
      <c r="AP81" s="20">
        <f t="shared" si="39"/>
        <v>0</v>
      </c>
      <c r="AQ81" s="20">
        <f t="shared" si="39"/>
        <v>0</v>
      </c>
      <c r="AR81" s="20">
        <f t="shared" si="39"/>
        <v>0</v>
      </c>
      <c r="AS81" s="20">
        <f t="shared" si="39"/>
        <v>0</v>
      </c>
      <c r="AT81" s="20"/>
      <c r="AU81" s="54">
        <f>SUM(C81:S81,V81:AS81)</f>
        <v>636</v>
      </c>
    </row>
    <row r="82" spans="1:47" ht="31.5">
      <c r="A82" s="50" t="s">
        <v>19</v>
      </c>
      <c r="B82" s="49" t="s">
        <v>91</v>
      </c>
      <c r="C82" s="7">
        <v>4</v>
      </c>
      <c r="D82" s="7">
        <v>4</v>
      </c>
      <c r="E82" s="7">
        <v>4</v>
      </c>
      <c r="F82" s="7">
        <v>4</v>
      </c>
      <c r="G82" s="7">
        <v>4</v>
      </c>
      <c r="H82" s="7">
        <v>4</v>
      </c>
      <c r="I82" s="7">
        <v>4</v>
      </c>
      <c r="J82" s="7">
        <v>4</v>
      </c>
      <c r="K82" s="7">
        <v>4</v>
      </c>
      <c r="L82" s="7">
        <v>4</v>
      </c>
      <c r="M82" s="7">
        <v>4</v>
      </c>
      <c r="N82" s="7">
        <v>4</v>
      </c>
      <c r="O82" s="7"/>
      <c r="P82" s="7"/>
      <c r="Q82" s="7"/>
      <c r="R82" s="7"/>
      <c r="S82" s="7"/>
      <c r="T82" s="19" t="s">
        <v>39</v>
      </c>
      <c r="U82" s="19" t="s">
        <v>39</v>
      </c>
      <c r="V82" s="23">
        <v>6</v>
      </c>
      <c r="W82" s="23">
        <v>6</v>
      </c>
      <c r="X82" s="23">
        <v>6</v>
      </c>
      <c r="Y82" s="23">
        <v>6</v>
      </c>
      <c r="Z82" s="23">
        <v>6</v>
      </c>
      <c r="AA82" s="23">
        <v>6</v>
      </c>
      <c r="AB82" s="23"/>
      <c r="AC82" s="23"/>
      <c r="AD82" s="23"/>
      <c r="AE82" s="23"/>
      <c r="AF82" s="23"/>
      <c r="AG82" s="23"/>
      <c r="AH82" s="23"/>
      <c r="AI82" s="72">
        <v>6</v>
      </c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>
        <f>SUM(C82:S82,V82:AS82)</f>
        <v>90</v>
      </c>
    </row>
    <row r="83" spans="1:47" ht="47.25">
      <c r="A83" s="50" t="s">
        <v>51</v>
      </c>
      <c r="B83" s="49" t="s">
        <v>92</v>
      </c>
      <c r="C83" s="7">
        <v>4</v>
      </c>
      <c r="D83" s="7">
        <v>4</v>
      </c>
      <c r="E83" s="7">
        <v>4</v>
      </c>
      <c r="F83" s="7">
        <v>4</v>
      </c>
      <c r="G83" s="7">
        <v>4</v>
      </c>
      <c r="H83" s="7">
        <v>4</v>
      </c>
      <c r="I83" s="7">
        <v>4</v>
      </c>
      <c r="J83" s="7">
        <v>4</v>
      </c>
      <c r="K83" s="7">
        <v>4</v>
      </c>
      <c r="L83" s="7">
        <v>4</v>
      </c>
      <c r="M83" s="7">
        <v>4</v>
      </c>
      <c r="N83" s="7">
        <v>4</v>
      </c>
      <c r="O83" s="7"/>
      <c r="P83" s="7"/>
      <c r="Q83" s="7"/>
      <c r="R83" s="7"/>
      <c r="S83" s="7"/>
      <c r="T83" s="19" t="s">
        <v>39</v>
      </c>
      <c r="U83" s="19" t="s">
        <v>39</v>
      </c>
      <c r="V83" s="23">
        <v>6</v>
      </c>
      <c r="W83" s="23">
        <v>6</v>
      </c>
      <c r="X83" s="23">
        <v>6</v>
      </c>
      <c r="Y83" s="23">
        <v>6</v>
      </c>
      <c r="Z83" s="23">
        <v>6</v>
      </c>
      <c r="AA83" s="23">
        <v>6</v>
      </c>
      <c r="AB83" s="23"/>
      <c r="AC83" s="23"/>
      <c r="AD83" s="23"/>
      <c r="AE83" s="23"/>
      <c r="AF83" s="23"/>
      <c r="AG83" s="23"/>
      <c r="AH83" s="23"/>
      <c r="AI83" s="72">
        <v>6</v>
      </c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>
        <f t="shared" si="32"/>
        <v>90</v>
      </c>
    </row>
    <row r="84" spans="1:47" ht="31.5">
      <c r="A84" s="50" t="s">
        <v>111</v>
      </c>
      <c r="B84" s="49" t="s">
        <v>112</v>
      </c>
      <c r="C84" s="7">
        <v>4</v>
      </c>
      <c r="D84" s="7">
        <v>4</v>
      </c>
      <c r="E84" s="7">
        <v>4</v>
      </c>
      <c r="F84" s="7">
        <v>4</v>
      </c>
      <c r="G84" s="7">
        <v>4</v>
      </c>
      <c r="H84" s="7">
        <v>4</v>
      </c>
      <c r="I84" s="7">
        <v>4</v>
      </c>
      <c r="J84" s="7">
        <v>4</v>
      </c>
      <c r="K84" s="7">
        <v>4</v>
      </c>
      <c r="L84" s="7">
        <v>4</v>
      </c>
      <c r="M84" s="7">
        <v>4</v>
      </c>
      <c r="N84" s="30">
        <v>4</v>
      </c>
      <c r="O84" s="7"/>
      <c r="P84" s="7"/>
      <c r="Q84" s="7"/>
      <c r="R84" s="7"/>
      <c r="S84" s="7"/>
      <c r="T84" s="19" t="s">
        <v>39</v>
      </c>
      <c r="U84" s="19" t="s">
        <v>39</v>
      </c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>
        <f t="shared" si="32"/>
        <v>48</v>
      </c>
    </row>
    <row r="85" spans="1:47" ht="33.75" customHeight="1">
      <c r="A85" s="50" t="s">
        <v>113</v>
      </c>
      <c r="B85" s="49" t="s">
        <v>114</v>
      </c>
      <c r="C85" s="7">
        <v>6</v>
      </c>
      <c r="D85" s="7">
        <v>6</v>
      </c>
      <c r="E85" s="7">
        <v>6</v>
      </c>
      <c r="F85" s="7">
        <v>6</v>
      </c>
      <c r="G85" s="7">
        <v>6</v>
      </c>
      <c r="H85" s="7">
        <v>6</v>
      </c>
      <c r="I85" s="7">
        <v>6</v>
      </c>
      <c r="J85" s="7">
        <v>6</v>
      </c>
      <c r="K85" s="7">
        <v>6</v>
      </c>
      <c r="L85" s="7">
        <v>6</v>
      </c>
      <c r="M85" s="7">
        <v>6</v>
      </c>
      <c r="N85" s="7">
        <v>6</v>
      </c>
      <c r="O85" s="7"/>
      <c r="P85" s="7"/>
      <c r="Q85" s="7"/>
      <c r="R85" s="7"/>
      <c r="S85" s="7"/>
      <c r="T85" s="19" t="s">
        <v>39</v>
      </c>
      <c r="U85" s="19" t="s">
        <v>39</v>
      </c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65">
        <v>12</v>
      </c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>
        <f t="shared" si="32"/>
        <v>84</v>
      </c>
    </row>
    <row r="86" spans="1:47" ht="15">
      <c r="A86" s="17" t="s">
        <v>8</v>
      </c>
      <c r="B86" s="75" t="s">
        <v>10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25">
        <v>36</v>
      </c>
      <c r="P86" s="14">
        <v>0</v>
      </c>
      <c r="Q86" s="14">
        <v>0</v>
      </c>
      <c r="R86" s="14">
        <v>0</v>
      </c>
      <c r="S86" s="14">
        <v>0</v>
      </c>
      <c r="T86" s="19" t="s">
        <v>39</v>
      </c>
      <c r="U86" s="19" t="s">
        <v>39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35">
        <v>36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/>
      <c r="AU86" s="14">
        <f t="shared" si="32"/>
        <v>72</v>
      </c>
    </row>
    <row r="87" spans="1:47" ht="15">
      <c r="A87" s="17" t="s">
        <v>7</v>
      </c>
      <c r="B87" s="76" t="s">
        <v>131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5">
        <v>36</v>
      </c>
      <c r="Q87" s="25">
        <v>36</v>
      </c>
      <c r="R87" s="25">
        <v>36</v>
      </c>
      <c r="S87" s="25">
        <v>36</v>
      </c>
      <c r="T87" s="19" t="s">
        <v>39</v>
      </c>
      <c r="U87" s="19" t="s">
        <v>39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25">
        <v>36</v>
      </c>
      <c r="AD87" s="25">
        <v>36</v>
      </c>
      <c r="AE87" s="35">
        <v>36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/>
      <c r="AU87" s="14">
        <f t="shared" si="32"/>
        <v>252</v>
      </c>
    </row>
    <row r="88" spans="1:47" ht="28.5">
      <c r="A88" s="48" t="s">
        <v>127</v>
      </c>
      <c r="B88" s="68" t="s">
        <v>128</v>
      </c>
      <c r="C88" s="20">
        <f aca="true" t="shared" si="40" ref="C88:S88">SUM(C89:C91)</f>
        <v>4</v>
      </c>
      <c r="D88" s="20">
        <f t="shared" si="40"/>
        <v>4</v>
      </c>
      <c r="E88" s="20">
        <f t="shared" si="40"/>
        <v>4</v>
      </c>
      <c r="F88" s="20">
        <f t="shared" si="40"/>
        <v>4</v>
      </c>
      <c r="G88" s="20">
        <f t="shared" si="40"/>
        <v>4</v>
      </c>
      <c r="H88" s="20">
        <f t="shared" si="40"/>
        <v>4</v>
      </c>
      <c r="I88" s="20">
        <f t="shared" si="40"/>
        <v>4</v>
      </c>
      <c r="J88" s="20">
        <f t="shared" si="40"/>
        <v>4</v>
      </c>
      <c r="K88" s="20">
        <f t="shared" si="40"/>
        <v>4</v>
      </c>
      <c r="L88" s="20">
        <f t="shared" si="40"/>
        <v>4</v>
      </c>
      <c r="M88" s="20">
        <f t="shared" si="40"/>
        <v>4</v>
      </c>
      <c r="N88" s="20">
        <f t="shared" si="40"/>
        <v>4</v>
      </c>
      <c r="O88" s="20">
        <f t="shared" si="40"/>
        <v>0</v>
      </c>
      <c r="P88" s="20">
        <f t="shared" si="40"/>
        <v>0</v>
      </c>
      <c r="Q88" s="20">
        <f t="shared" si="40"/>
        <v>0</v>
      </c>
      <c r="R88" s="20">
        <f t="shared" si="40"/>
        <v>0</v>
      </c>
      <c r="S88" s="20">
        <f t="shared" si="40"/>
        <v>0</v>
      </c>
      <c r="T88" s="19" t="s">
        <v>39</v>
      </c>
      <c r="U88" s="19" t="s">
        <v>39</v>
      </c>
      <c r="V88" s="20">
        <f aca="true" t="shared" si="41" ref="V88:AS88">SUM(V89:V91)</f>
        <v>4</v>
      </c>
      <c r="W88" s="20">
        <f t="shared" si="41"/>
        <v>4</v>
      </c>
      <c r="X88" s="20">
        <f t="shared" si="41"/>
        <v>4</v>
      </c>
      <c r="Y88" s="20">
        <f t="shared" si="41"/>
        <v>4</v>
      </c>
      <c r="Z88" s="20">
        <f t="shared" si="41"/>
        <v>4</v>
      </c>
      <c r="AA88" s="20">
        <f t="shared" si="41"/>
        <v>4</v>
      </c>
      <c r="AB88" s="20">
        <f t="shared" si="41"/>
        <v>0</v>
      </c>
      <c r="AC88" s="20">
        <f t="shared" si="41"/>
        <v>0</v>
      </c>
      <c r="AD88" s="20">
        <f t="shared" si="41"/>
        <v>0</v>
      </c>
      <c r="AE88" s="20">
        <f t="shared" si="41"/>
        <v>0</v>
      </c>
      <c r="AF88" s="20">
        <f t="shared" si="41"/>
        <v>36</v>
      </c>
      <c r="AG88" s="20">
        <f t="shared" si="41"/>
        <v>36</v>
      </c>
      <c r="AH88" s="20">
        <f t="shared" si="41"/>
        <v>36</v>
      </c>
      <c r="AI88" s="20">
        <f t="shared" si="41"/>
        <v>12</v>
      </c>
      <c r="AJ88" s="20">
        <f t="shared" si="41"/>
        <v>0</v>
      </c>
      <c r="AK88" s="20">
        <f t="shared" si="41"/>
        <v>0</v>
      </c>
      <c r="AL88" s="20">
        <f t="shared" si="41"/>
        <v>0</v>
      </c>
      <c r="AM88" s="20">
        <f t="shared" si="41"/>
        <v>0</v>
      </c>
      <c r="AN88" s="20">
        <f t="shared" si="41"/>
        <v>0</v>
      </c>
      <c r="AO88" s="20">
        <f t="shared" si="41"/>
        <v>0</v>
      </c>
      <c r="AP88" s="20">
        <f t="shared" si="41"/>
        <v>0</v>
      </c>
      <c r="AQ88" s="20">
        <f t="shared" si="41"/>
        <v>0</v>
      </c>
      <c r="AR88" s="20">
        <f t="shared" si="41"/>
        <v>0</v>
      </c>
      <c r="AS88" s="20">
        <f t="shared" si="41"/>
        <v>0</v>
      </c>
      <c r="AT88" s="20"/>
      <c r="AU88" s="54">
        <f>SUM(C88:S88,V88:AS88)</f>
        <v>192</v>
      </c>
    </row>
    <row r="89" spans="1:47" ht="45">
      <c r="A89" s="51" t="s">
        <v>55</v>
      </c>
      <c r="B89" s="69" t="s">
        <v>129</v>
      </c>
      <c r="C89" s="7">
        <v>4</v>
      </c>
      <c r="D89" s="7">
        <v>4</v>
      </c>
      <c r="E89" s="7">
        <v>4</v>
      </c>
      <c r="F89" s="7">
        <v>4</v>
      </c>
      <c r="G89" s="7">
        <v>4</v>
      </c>
      <c r="H89" s="7">
        <v>4</v>
      </c>
      <c r="I89" s="7">
        <v>4</v>
      </c>
      <c r="J89" s="7">
        <v>4</v>
      </c>
      <c r="K89" s="7">
        <v>4</v>
      </c>
      <c r="L89" s="7">
        <v>4</v>
      </c>
      <c r="M89" s="7">
        <v>4</v>
      </c>
      <c r="N89" s="7">
        <v>4</v>
      </c>
      <c r="O89" s="7"/>
      <c r="P89" s="7"/>
      <c r="Q89" s="7"/>
      <c r="R89" s="7"/>
      <c r="S89" s="7"/>
      <c r="T89" s="19" t="s">
        <v>39</v>
      </c>
      <c r="U89" s="19" t="s">
        <v>39</v>
      </c>
      <c r="V89" s="23">
        <v>4</v>
      </c>
      <c r="W89" s="23">
        <v>4</v>
      </c>
      <c r="X89" s="23">
        <v>4</v>
      </c>
      <c r="Y89" s="23">
        <v>4</v>
      </c>
      <c r="Z89" s="23">
        <v>4</v>
      </c>
      <c r="AA89" s="23">
        <v>4</v>
      </c>
      <c r="AB89" s="7"/>
      <c r="AC89" s="7"/>
      <c r="AD89" s="7"/>
      <c r="AE89" s="7"/>
      <c r="AF89" s="7"/>
      <c r="AG89" s="7"/>
      <c r="AH89" s="7"/>
      <c r="AI89" s="65">
        <v>12</v>
      </c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23">
        <f t="shared" si="32"/>
        <v>84</v>
      </c>
    </row>
    <row r="90" spans="1:47" ht="15">
      <c r="A90" s="5" t="s">
        <v>22</v>
      </c>
      <c r="B90" s="28" t="s">
        <v>10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9"/>
      <c r="U90" s="19"/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35">
        <v>36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/>
      <c r="AU90" s="14">
        <f>SUM(C90:S90,V90:AS90)</f>
        <v>36</v>
      </c>
    </row>
    <row r="91" spans="1:47" ht="15">
      <c r="A91" s="5" t="s">
        <v>23</v>
      </c>
      <c r="B91" s="4" t="s">
        <v>131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9" t="s">
        <v>39</v>
      </c>
      <c r="U91" s="19" t="s">
        <v>39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25">
        <v>36</v>
      </c>
      <c r="AH91" s="35">
        <v>36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/>
      <c r="AU91" s="14">
        <f>SUM(C91:S91,V91:AS91)</f>
        <v>72</v>
      </c>
    </row>
    <row r="92" spans="1:47" ht="15">
      <c r="A92" s="11" t="s">
        <v>40</v>
      </c>
      <c r="B92" s="12" t="s">
        <v>9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9" t="s">
        <v>39</v>
      </c>
      <c r="U92" s="19" t="s">
        <v>39</v>
      </c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2">
        <f>SUM(AI89,AI83,AI82,AI84:AI85)</f>
        <v>36</v>
      </c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2">
        <f t="shared" si="32"/>
        <v>36</v>
      </c>
    </row>
    <row r="93" spans="1:47" ht="15">
      <c r="A93" s="11"/>
      <c r="B93" s="12" t="s">
        <v>130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9" t="s">
        <v>39</v>
      </c>
      <c r="U93" s="19" t="s">
        <v>39</v>
      </c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2">
        <v>36</v>
      </c>
      <c r="AK93" s="12">
        <v>36</v>
      </c>
      <c r="AL93" s="12">
        <v>36</v>
      </c>
      <c r="AM93" s="12">
        <v>36</v>
      </c>
      <c r="AN93" s="11"/>
      <c r="AO93" s="11"/>
      <c r="AP93" s="11"/>
      <c r="AQ93" s="11"/>
      <c r="AR93" s="11"/>
      <c r="AS93" s="11"/>
      <c r="AT93" s="11"/>
      <c r="AU93" s="12">
        <f t="shared" si="32"/>
        <v>144</v>
      </c>
    </row>
    <row r="94" spans="1:47" ht="15">
      <c r="A94" s="11" t="s">
        <v>6</v>
      </c>
      <c r="B94" s="12" t="s">
        <v>46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9" t="s">
        <v>39</v>
      </c>
      <c r="U94" s="19" t="s">
        <v>39</v>
      </c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2">
        <v>36</v>
      </c>
      <c r="AO94" s="12">
        <v>36</v>
      </c>
      <c r="AP94" s="12">
        <v>36</v>
      </c>
      <c r="AQ94" s="12">
        <v>36</v>
      </c>
      <c r="AR94" s="12">
        <v>36</v>
      </c>
      <c r="AS94" s="12">
        <v>36</v>
      </c>
      <c r="AT94" s="11"/>
      <c r="AU94" s="12">
        <f>SUM(C94:S94,V94:AS94)</f>
        <v>216</v>
      </c>
    </row>
    <row r="95" spans="1:47" ht="15">
      <c r="A95" s="11"/>
      <c r="B95" s="12" t="s">
        <v>41</v>
      </c>
      <c r="C95" s="11">
        <f aca="true" t="shared" si="42" ref="C95:S95">SUM(C80,C75,C72)</f>
        <v>36</v>
      </c>
      <c r="D95" s="11">
        <f t="shared" si="42"/>
        <v>36</v>
      </c>
      <c r="E95" s="11">
        <f t="shared" si="42"/>
        <v>36</v>
      </c>
      <c r="F95" s="11">
        <f t="shared" si="42"/>
        <v>36</v>
      </c>
      <c r="G95" s="11">
        <f t="shared" si="42"/>
        <v>36</v>
      </c>
      <c r="H95" s="11">
        <f t="shared" si="42"/>
        <v>36</v>
      </c>
      <c r="I95" s="11">
        <f t="shared" si="42"/>
        <v>36</v>
      </c>
      <c r="J95" s="11">
        <f t="shared" si="42"/>
        <v>36</v>
      </c>
      <c r="K95" s="11">
        <f t="shared" si="42"/>
        <v>36</v>
      </c>
      <c r="L95" s="11">
        <f t="shared" si="42"/>
        <v>36</v>
      </c>
      <c r="M95" s="11">
        <f t="shared" si="42"/>
        <v>36</v>
      </c>
      <c r="N95" s="11">
        <f t="shared" si="42"/>
        <v>36</v>
      </c>
      <c r="O95" s="11">
        <f t="shared" si="42"/>
        <v>36</v>
      </c>
      <c r="P95" s="11">
        <f t="shared" si="42"/>
        <v>36</v>
      </c>
      <c r="Q95" s="11">
        <f t="shared" si="42"/>
        <v>36</v>
      </c>
      <c r="R95" s="11">
        <f t="shared" si="42"/>
        <v>36</v>
      </c>
      <c r="S95" s="11">
        <f t="shared" si="42"/>
        <v>36</v>
      </c>
      <c r="T95" s="19" t="s">
        <v>39</v>
      </c>
      <c r="U95" s="19" t="s">
        <v>39</v>
      </c>
      <c r="V95" s="11">
        <f aca="true" t="shared" si="43" ref="V95:AS95">SUM(V80,V75,V72)</f>
        <v>36</v>
      </c>
      <c r="W95" s="11">
        <f t="shared" si="43"/>
        <v>36</v>
      </c>
      <c r="X95" s="11">
        <f t="shared" si="43"/>
        <v>36</v>
      </c>
      <c r="Y95" s="11">
        <f t="shared" si="43"/>
        <v>36</v>
      </c>
      <c r="Z95" s="11">
        <f t="shared" si="43"/>
        <v>36</v>
      </c>
      <c r="AA95" s="11">
        <f t="shared" si="43"/>
        <v>36</v>
      </c>
      <c r="AB95" s="11">
        <f t="shared" si="43"/>
        <v>36</v>
      </c>
      <c r="AC95" s="11">
        <f t="shared" si="43"/>
        <v>36</v>
      </c>
      <c r="AD95" s="11">
        <f t="shared" si="43"/>
        <v>36</v>
      </c>
      <c r="AE95" s="11">
        <f t="shared" si="43"/>
        <v>36</v>
      </c>
      <c r="AF95" s="11">
        <f t="shared" si="43"/>
        <v>36</v>
      </c>
      <c r="AG95" s="11">
        <f t="shared" si="43"/>
        <v>36</v>
      </c>
      <c r="AH95" s="11">
        <f t="shared" si="43"/>
        <v>36</v>
      </c>
      <c r="AI95" s="11">
        <f t="shared" si="43"/>
        <v>36</v>
      </c>
      <c r="AJ95" s="11">
        <f t="shared" si="43"/>
        <v>36</v>
      </c>
      <c r="AK95" s="11">
        <f t="shared" si="43"/>
        <v>36</v>
      </c>
      <c r="AL95" s="11">
        <f t="shared" si="43"/>
        <v>36</v>
      </c>
      <c r="AM95" s="11">
        <f t="shared" si="43"/>
        <v>36</v>
      </c>
      <c r="AN95" s="11">
        <f t="shared" si="43"/>
        <v>36</v>
      </c>
      <c r="AO95" s="11">
        <f t="shared" si="43"/>
        <v>36</v>
      </c>
      <c r="AP95" s="11">
        <f t="shared" si="43"/>
        <v>36</v>
      </c>
      <c r="AQ95" s="11">
        <f t="shared" si="43"/>
        <v>36</v>
      </c>
      <c r="AR95" s="11">
        <f t="shared" si="43"/>
        <v>36</v>
      </c>
      <c r="AS95" s="11">
        <f t="shared" si="43"/>
        <v>36</v>
      </c>
      <c r="AT95" s="11"/>
      <c r="AU95" s="12">
        <f>SUM(C95:S95,V95:AS95)</f>
        <v>1476</v>
      </c>
    </row>
    <row r="96" spans="1:47" ht="15">
      <c r="A96" s="11"/>
      <c r="B96" s="12" t="s">
        <v>45</v>
      </c>
      <c r="C96" s="12">
        <f>SUM(C95,C69,C38)</f>
        <v>108</v>
      </c>
      <c r="D96" s="12">
        <f aca="true" t="shared" si="44" ref="D96:S96">SUM(D95,D69,D38)</f>
        <v>108</v>
      </c>
      <c r="E96" s="12">
        <f t="shared" si="44"/>
        <v>108</v>
      </c>
      <c r="F96" s="12">
        <f t="shared" si="44"/>
        <v>108</v>
      </c>
      <c r="G96" s="12">
        <f t="shared" si="44"/>
        <v>108</v>
      </c>
      <c r="H96" s="12">
        <f t="shared" si="44"/>
        <v>108</v>
      </c>
      <c r="I96" s="12">
        <f t="shared" si="44"/>
        <v>108</v>
      </c>
      <c r="J96" s="12">
        <f t="shared" si="44"/>
        <v>108</v>
      </c>
      <c r="K96" s="12">
        <f t="shared" si="44"/>
        <v>108</v>
      </c>
      <c r="L96" s="12">
        <f t="shared" si="44"/>
        <v>108</v>
      </c>
      <c r="M96" s="12">
        <f t="shared" si="44"/>
        <v>108</v>
      </c>
      <c r="N96" s="12">
        <f t="shared" si="44"/>
        <v>108</v>
      </c>
      <c r="O96" s="12">
        <f t="shared" si="44"/>
        <v>108</v>
      </c>
      <c r="P96" s="12">
        <f t="shared" si="44"/>
        <v>108</v>
      </c>
      <c r="Q96" s="12">
        <f t="shared" si="44"/>
        <v>108</v>
      </c>
      <c r="R96" s="12">
        <f t="shared" si="44"/>
        <v>108</v>
      </c>
      <c r="S96" s="12">
        <f t="shared" si="44"/>
        <v>108</v>
      </c>
      <c r="T96" s="19" t="s">
        <v>39</v>
      </c>
      <c r="U96" s="19" t="s">
        <v>39</v>
      </c>
      <c r="V96" s="12">
        <f aca="true" t="shared" si="45" ref="V96:AS96">SUM(V95,V69,V38)</f>
        <v>108</v>
      </c>
      <c r="W96" s="12">
        <f t="shared" si="45"/>
        <v>108</v>
      </c>
      <c r="X96" s="12">
        <f t="shared" si="45"/>
        <v>108</v>
      </c>
      <c r="Y96" s="12">
        <f t="shared" si="45"/>
        <v>108</v>
      </c>
      <c r="Z96" s="12">
        <f t="shared" si="45"/>
        <v>108</v>
      </c>
      <c r="AA96" s="12">
        <f t="shared" si="45"/>
        <v>108</v>
      </c>
      <c r="AB96" s="12">
        <f t="shared" si="45"/>
        <v>108</v>
      </c>
      <c r="AC96" s="12">
        <f t="shared" si="45"/>
        <v>108</v>
      </c>
      <c r="AD96" s="12">
        <f t="shared" si="45"/>
        <v>108</v>
      </c>
      <c r="AE96" s="12">
        <f t="shared" si="45"/>
        <v>108</v>
      </c>
      <c r="AF96" s="12">
        <f t="shared" si="45"/>
        <v>108</v>
      </c>
      <c r="AG96" s="12">
        <f t="shared" si="45"/>
        <v>108</v>
      </c>
      <c r="AH96" s="12">
        <f t="shared" si="45"/>
        <v>108</v>
      </c>
      <c r="AI96" s="12">
        <f t="shared" si="45"/>
        <v>108</v>
      </c>
      <c r="AJ96" s="12">
        <f t="shared" si="45"/>
        <v>108</v>
      </c>
      <c r="AK96" s="12">
        <f t="shared" si="45"/>
        <v>108</v>
      </c>
      <c r="AL96" s="12">
        <f t="shared" si="45"/>
        <v>108</v>
      </c>
      <c r="AM96" s="12">
        <f t="shared" si="45"/>
        <v>108</v>
      </c>
      <c r="AN96" s="12">
        <f t="shared" si="45"/>
        <v>108</v>
      </c>
      <c r="AO96" s="12">
        <f t="shared" si="45"/>
        <v>108</v>
      </c>
      <c r="AP96" s="12">
        <f t="shared" si="45"/>
        <v>108</v>
      </c>
      <c r="AQ96" s="12">
        <f t="shared" si="45"/>
        <v>108</v>
      </c>
      <c r="AR96" s="12">
        <f t="shared" si="45"/>
        <v>108</v>
      </c>
      <c r="AS96" s="12">
        <f t="shared" si="45"/>
        <v>108</v>
      </c>
      <c r="AT96" s="11"/>
      <c r="AU96" s="44">
        <f>SUM(AU95,AU69,AU38)</f>
        <v>4464</v>
      </c>
    </row>
    <row r="97" spans="1:47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2"/>
      <c r="T97" s="22"/>
      <c r="U97" s="22"/>
      <c r="V97" s="22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</row>
    <row r="98" spans="1:47" ht="15">
      <c r="A98" s="21"/>
      <c r="B98" s="21"/>
      <c r="C98" s="30"/>
      <c r="D98" s="107" t="s">
        <v>141</v>
      </c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21"/>
      <c r="S98" s="22"/>
      <c r="T98" s="22"/>
      <c r="U98" s="22"/>
      <c r="V98" s="22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</row>
    <row r="99" spans="1:47" ht="15">
      <c r="A99" s="21"/>
      <c r="B99" s="21"/>
      <c r="R99" s="21"/>
      <c r="S99" s="22"/>
      <c r="T99" s="22"/>
      <c r="U99" s="22"/>
      <c r="V99" s="22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</row>
    <row r="100" spans="1:47" ht="15">
      <c r="A100" s="21"/>
      <c r="B100" s="21"/>
      <c r="C100" s="29"/>
      <c r="D100" s="107" t="s">
        <v>142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21"/>
      <c r="S100" s="22"/>
      <c r="T100" s="22"/>
      <c r="U100" s="22"/>
      <c r="V100" s="22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</row>
    <row r="101" spans="1:47" ht="15">
      <c r="A101" s="21"/>
      <c r="B101" s="21"/>
      <c r="R101" s="21"/>
      <c r="S101" s="22"/>
      <c r="T101" s="22"/>
      <c r="U101" s="22"/>
      <c r="V101" s="22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</row>
    <row r="102" spans="1:47" ht="15">
      <c r="A102" s="21"/>
      <c r="B102" s="21"/>
      <c r="C102" s="31"/>
      <c r="D102" s="109" t="s">
        <v>143</v>
      </c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21"/>
      <c r="S102" s="22"/>
      <c r="T102" s="22"/>
      <c r="U102" s="22"/>
      <c r="V102" s="22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</row>
    <row r="103" spans="1:47" ht="15">
      <c r="A103" s="21"/>
      <c r="B103" s="21"/>
      <c r="R103" s="21"/>
      <c r="S103" s="22"/>
      <c r="T103" s="22"/>
      <c r="U103" s="22"/>
      <c r="V103" s="22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</row>
    <row r="104" spans="1:47" ht="15">
      <c r="A104" s="21"/>
      <c r="B104" s="21"/>
      <c r="C104" s="84"/>
      <c r="D104" s="107" t="s">
        <v>144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21"/>
      <c r="S104" s="22"/>
      <c r="T104" s="22"/>
      <c r="U104" s="22"/>
      <c r="V104" s="22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</row>
    <row r="105" spans="1:47" ht="15">
      <c r="A105" s="21"/>
      <c r="B105" s="21"/>
      <c r="R105" s="21"/>
      <c r="S105" s="22"/>
      <c r="T105" s="22"/>
      <c r="U105" s="22"/>
      <c r="V105" s="22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</row>
    <row r="106" spans="1:47" ht="15">
      <c r="A106" s="21"/>
      <c r="B106" s="21"/>
      <c r="C106" s="111"/>
      <c r="D106" s="107" t="s">
        <v>145</v>
      </c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21"/>
      <c r="S106" s="22"/>
      <c r="T106" s="22"/>
      <c r="U106" s="22"/>
      <c r="V106" s="22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</row>
    <row r="107" spans="1:47" ht="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2"/>
      <c r="T107" s="22"/>
      <c r="U107" s="22"/>
      <c r="V107" s="22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</row>
    <row r="108" spans="1:47" ht="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2"/>
      <c r="T108" s="22"/>
      <c r="U108" s="22"/>
      <c r="V108" s="22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</row>
    <row r="109" spans="1:47" ht="1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2"/>
      <c r="T109" s="22"/>
      <c r="U109" s="22"/>
      <c r="V109" s="22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</row>
    <row r="110" spans="1:47" ht="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2"/>
      <c r="T110" s="22"/>
      <c r="U110" s="22"/>
      <c r="V110" s="22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</row>
    <row r="111" spans="1:47" ht="1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2"/>
      <c r="T111" s="22"/>
      <c r="U111" s="22"/>
      <c r="V111" s="22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</row>
    <row r="112" spans="18:23" ht="15">
      <c r="R112" s="21"/>
      <c r="S112" s="22"/>
      <c r="T112" s="22"/>
      <c r="U112" s="22"/>
      <c r="V112" s="22"/>
      <c r="W112" s="21"/>
    </row>
  </sheetData>
  <sheetProtection/>
  <mergeCells count="29">
    <mergeCell ref="D102:Q102"/>
    <mergeCell ref="D104:Q104"/>
    <mergeCell ref="D106:Q106"/>
    <mergeCell ref="Y2:AA2"/>
    <mergeCell ref="C5:AS5"/>
    <mergeCell ref="P2:S2"/>
    <mergeCell ref="K2:K4"/>
    <mergeCell ref="D98:Q98"/>
    <mergeCell ref="D100:Q100"/>
    <mergeCell ref="C39:AU39"/>
    <mergeCell ref="C70:AU70"/>
    <mergeCell ref="AP2:AT2"/>
    <mergeCell ref="C7:AU7"/>
    <mergeCell ref="AU2:AU6"/>
    <mergeCell ref="AC2:AF2"/>
    <mergeCell ref="AH2:AJ2"/>
    <mergeCell ref="AL2:AO2"/>
    <mergeCell ref="AK2:AK4"/>
    <mergeCell ref="AG2:AG4"/>
    <mergeCell ref="T2:T4"/>
    <mergeCell ref="X2:X4"/>
    <mergeCell ref="L2:O2"/>
    <mergeCell ref="G2:G4"/>
    <mergeCell ref="AB2:AB4"/>
    <mergeCell ref="A2:A6"/>
    <mergeCell ref="B2:B6"/>
    <mergeCell ref="C2:F2"/>
    <mergeCell ref="H2:J2"/>
    <mergeCell ref="U2:W2"/>
  </mergeCells>
  <printOptions/>
  <pageMargins left="0.25" right="0.25" top="0.75" bottom="0.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KOLLEDG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 директора</dc:creator>
  <cp:keywords/>
  <dc:description/>
  <cp:lastModifiedBy>User</cp:lastModifiedBy>
  <cp:lastPrinted>2022-10-04T12:28:53Z</cp:lastPrinted>
  <dcterms:created xsi:type="dcterms:W3CDTF">2012-05-22T12:07:35Z</dcterms:created>
  <dcterms:modified xsi:type="dcterms:W3CDTF">2024-02-14T18:13:44Z</dcterms:modified>
  <cp:category/>
  <cp:version/>
  <cp:contentType/>
  <cp:contentStatus/>
</cp:coreProperties>
</file>